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01.09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<sst xmlns="http://schemas.openxmlformats.org/spreadsheetml/2006/main" count="137" uniqueCount="108">
  <si>
    <t>Унифицированная форма N Т-3</t>
  </si>
  <si>
    <t>Утверждена постановлением Госкомстата</t>
  </si>
  <si>
    <t>России от 05.01.2004 N 1</t>
  </si>
  <si>
    <t>Код</t>
  </si>
  <si>
    <t>Форма по ОКУД</t>
  </si>
  <si>
    <t>0301017</t>
  </si>
  <si>
    <t>МБОУ Гашунская СОШ№4</t>
  </si>
  <si>
    <t>по ОКПО</t>
  </si>
  <si>
    <t>14530244</t>
  </si>
  <si>
    <t>наименование организации</t>
  </si>
  <si>
    <t>Номер документа</t>
  </si>
  <si>
    <t>Дата составления</t>
  </si>
  <si>
    <t xml:space="preserve"> </t>
  </si>
  <si>
    <t>ШТАТНОЕ РАСПИСАНИЕ</t>
  </si>
  <si>
    <t>1</t>
  </si>
  <si>
    <t>09.06.2026</t>
  </si>
  <si>
    <t xml:space="preserve">     УТВЕРЖДЕНО</t>
  </si>
  <si>
    <t>на период</t>
  </si>
  <si>
    <t>с "</t>
  </si>
  <si>
    <t>01</t>
  </si>
  <si>
    <t>"</t>
  </si>
  <si>
    <t>сентября</t>
  </si>
  <si>
    <t>20</t>
  </si>
  <si>
    <t>26</t>
  </si>
  <si>
    <t>г.</t>
  </si>
  <si>
    <t>Приказом организации от</t>
  </si>
  <si>
    <t>09</t>
  </si>
  <si>
    <t>06</t>
  </si>
  <si>
    <t xml:space="preserve">года </t>
  </si>
  <si>
    <t>N</t>
  </si>
  <si>
    <t>93</t>
  </si>
  <si>
    <t>Штат в количестве</t>
  </si>
  <si>
    <t>54,66</t>
  </si>
  <si>
    <t>единиц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</si>
  <si>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</si>
  <si>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</si>
  <si>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штатных единиц</t>
  </si>
  <si>
    <t>Тарифная ставка (оклад) и пр., руб</t>
  </si>
  <si>
    <t>Надбавки, руб</t>
  </si>
  <si>
    <t>Всего,           руб (гр.5 +гр.6+гр.7+гр.8)</t>
  </si>
  <si>
    <t>Примечание</t>
  </si>
  <si>
    <t>наименование</t>
  </si>
  <si>
    <t>код</t>
  </si>
  <si>
    <t>30%</t>
  </si>
  <si>
    <t>15%</t>
  </si>
  <si>
    <t>7%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</si>
  <si>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</si>
  <si>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</si>
  <si>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</si>
  <si>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</si>
  <si>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</si>
  <si>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</si>
  <si>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</si>
  <si>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</si>
  <si>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</si>
  <si>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Административно-управленческий персонал</t>
  </si>
  <si>
    <t xml:space="preserve">директор </t>
  </si>
  <si>
    <t>КГ II УО 2 группы по оплате труда руководителей</t>
  </si>
  <si>
    <t xml:space="preserve">заместитель директора </t>
  </si>
  <si>
    <t>КГ II УО 2 группы по оплате труда руководителей - 10%</t>
  </si>
  <si>
    <t>главный бухгалтер</t>
  </si>
  <si>
    <t>специалист по закупкам</t>
  </si>
  <si>
    <t>ПКГ "ООДС 2 уровня" 4 КУ</t>
  </si>
  <si>
    <t>секретарь руководителя</t>
  </si>
  <si>
    <t>ПКГ "ООДС 2 уровня" 1 КУ</t>
  </si>
  <si>
    <t>заведующий хозяйством</t>
  </si>
  <si>
    <t>ПКГ "ООДС 2 уровня" 2 КУ</t>
  </si>
  <si>
    <t>Административно-управленческий персонал дошкольного образования</t>
  </si>
  <si>
    <t>Педагогические работники</t>
  </si>
  <si>
    <t xml:space="preserve">педагог - психолог </t>
  </si>
  <si>
    <t>0,5</t>
  </si>
  <si>
    <t>ПКГ "Должности педагогических работников" 3 КУ</t>
  </si>
  <si>
    <t>Педагог дополнительного образования</t>
  </si>
  <si>
    <t>ПКГ "Должности педагогических работников" 2 КУ</t>
  </si>
  <si>
    <t>учитель-логопед</t>
  </si>
  <si>
    <t>ПКГ "Должности педагогических работников"      4 КУ</t>
  </si>
  <si>
    <t>социальный педагог</t>
  </si>
  <si>
    <t>0,25</t>
  </si>
  <si>
    <t>ПКГ "Должности педагогических работников"     2 КУ</t>
  </si>
  <si>
    <t>педагог-библиотекарь</t>
  </si>
  <si>
    <t>ПКГ "Должности педагогических работников"     4  КУ</t>
  </si>
  <si>
    <t>советник директора  по воспитанию и взаимодействию с детскими общественными объединениями</t>
  </si>
  <si>
    <t>Учитель</t>
  </si>
  <si>
    <t>тьютор</t>
  </si>
  <si>
    <t>Педагогические работники дошкольного образования</t>
  </si>
  <si>
    <t>воспитатель</t>
  </si>
  <si>
    <t>ПКГ "Должности педагогических работников"      3КУ</t>
  </si>
  <si>
    <t>инструктор по физической культуре</t>
  </si>
  <si>
    <t>ПКГ "Должности педагогических работников"      1 КУ</t>
  </si>
  <si>
    <t>музыкальный руководитель</t>
  </si>
  <si>
    <t>0,.25</t>
  </si>
  <si>
    <t>логопед</t>
  </si>
  <si>
    <t>Учебно-вспомогательный персонал</t>
  </si>
  <si>
    <t>помощник воспитателя</t>
  </si>
  <si>
    <t>ПКГ "ДР" УВП 1 уровня</t>
  </si>
  <si>
    <t>Обслуживающий персонал</t>
  </si>
  <si>
    <t>уборщик служебных помещений 1 разряд</t>
  </si>
  <si>
    <t>ПКГ "ООПР 1 уровня"1 КУ</t>
  </si>
  <si>
    <t>дворник 1 разряд</t>
  </si>
  <si>
    <t>Итого</t>
  </si>
  <si>
    <t>Местный бюджет</t>
  </si>
  <si>
    <t>рабочий по обслуживанию и текущему ремонту зданий 2 разряда</t>
  </si>
  <si>
    <t>ПКГ "ООПР 1 уровня"2 КУ</t>
  </si>
  <si>
    <t>сторож 1 разряд</t>
  </si>
  <si>
    <t>машинист (оператор) котельной 4  разряд</t>
  </si>
  <si>
    <t>ПКГ "ООПР 2 уровня" 4КУ</t>
  </si>
  <si>
    <t>машинист по стирке и ремонту спецодежды. 2 разряд</t>
  </si>
  <si>
    <t>Итого по организации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</si>
</sst>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0">
    <font>
      <sz val="10"/>
      <name val="Arial Cyr"/>
      <charset val="134"/>
    </font>
    <font>
      <sz val="9"/>
      <name val="Arial Cyr"/>
      <charset val="134"/>
    </font>
    <font>
      <b/>
      <sz val="11"/>
      <name val="Arial Cyr"/>
      <charset val="134"/>
    </font>
    <font>
      <sz val="8"/>
      <name val="Arial Cyr"/>
      <charset val="134"/>
    </font>
    <font>
      <i/>
      <sz val="10"/>
      <name val="Arial Cyr"/>
      <charset val="134"/>
    </font>
    <font>
      <b/>
      <sz val="10"/>
      <name val="Arial Cyr"/>
      <charset val="134"/>
    </font>
    <font>
      <b/>
      <sz val="9"/>
      <name val="Arial Cyr"/>
      <charset val="134"/>
    </font>
    <font>
      <b/>
      <i/>
      <sz val="9"/>
      <name val="Arial Cyr"/>
      <charset val="134"/>
    </font>
    <font>
      <sz val="9"/>
      <color rgb="FFFF0000"/>
      <name val="Arial Cyr"/>
      <charset val="134"/>
    </font>
    <font>
      <i/>
      <sz val="9"/>
      <name val="Arial Cy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6">
    <xf numFmtId="0" fontId="0" fillId="0" borderId="0" xfId="0" applyNumberFormat="1" applyFont="1"/>
    <xf numFmtId="49" fontId="1" fillId="2" borderId="0" xfId="0" applyNumberFormat="1" applyFont="1" applyFill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vertical="center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2" borderId="5" xfId="0" applyNumberFormat="1" applyFont="1" applyFill="1" applyBorder="1" applyAlignment="1">
      <alignment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left" vertical="center" wrapText="1"/>
    </xf>
    <xf numFmtId="49" fontId="0" fillId="0" borderId="1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left" vertical="center" wrapText="1"/>
    </xf>
    <xf numFmtId="49" fontId="0" fillId="0" borderId="13" xfId="0" applyNumberFormat="1" applyFont="1" applyBorder="1" applyAlignment="1">
      <alignment horizontal="center" wrapText="1"/>
    </xf>
    <xf numFmtId="49" fontId="0" fillId="0" borderId="7" xfId="0" applyNumberFormat="1" applyFont="1" applyBorder="1" applyAlignment="1">
      <alignment horizontal="center" wrapText="1"/>
    </xf>
    <xf numFmtId="49" fontId="0" fillId="0" borderId="9" xfId="0" applyNumberFormat="1" applyFont="1" applyBorder="1" applyAlignment="1">
      <alignment horizontal="center" wrapText="1"/>
    </xf>
    <xf numFmtId="49" fontId="0" fillId="0" borderId="8" xfId="0" applyNumberFormat="1" applyFont="1" applyBorder="1" applyAlignment="1">
      <alignment horizontal="center" wrapText="1"/>
    </xf>
    <xf numFmtId="49" fontId="0" fillId="0" borderId="0" xfId="0" applyNumberFormat="1" applyFont="1" applyAlignment="1">
      <alignment horizontal="center" wrapText="1"/>
    </xf>
    <xf numFmtId="49" fontId="0" fillId="0" borderId="2" xfId="0" applyNumberFormat="1" applyFont="1" applyBorder="1" applyAlignment="1">
      <alignment horizontal="center" wrapText="1"/>
    </xf>
    <xf numFmtId="49" fontId="0" fillId="0" borderId="10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left" vertical="center" wrapText="1"/>
    </xf>
    <xf numFmtId="49" fontId="0" fillId="0" borderId="8" xfId="0" applyNumberFormat="1" applyFont="1" applyBorder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12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vertical="center" wrapText="1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0" fillId="0" borderId="4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3" xfId="0" applyNumberFormat="1" applyFon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/>
    </xf>
    <xf numFmtId="49" fontId="0" fillId="2" borderId="14" xfId="0" applyNumberFormat="1" applyFont="1" applyFill="1" applyBorder="1" applyAlignment="1">
      <alignment horizontal="left" vertical="center" wrapText="1"/>
    </xf>
    <xf numFmtId="49" fontId="0" fillId="2" borderId="3" xfId="0" applyNumberFormat="1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0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5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vertical="center" wrapText="1"/>
    </xf>
    <xf numFmtId="1" fontId="0" fillId="0" borderId="4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5" xfId="0" applyNumberFormat="1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vertical="center" wrapText="1"/>
    </xf>
    <xf numFmtId="2" fontId="0" fillId="2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2" fontId="0" fillId="2" borderId="5" xfId="0" applyNumberFormat="1" applyFont="1" applyFill="1" applyBorder="1" applyAlignment="1">
      <alignment horizontal="center" vertical="center" wrapText="1"/>
    </xf>
    <xf numFmtId="1" fontId="0" fillId="2" borderId="4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" fontId="0" fillId="2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left" vertical="center" wrapText="1"/>
    </xf>
    <xf numFmtId="2" fontId="0" fillId="0" borderId="13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left" vertical="center" wrapText="1"/>
    </xf>
    <xf numFmtId="49" fontId="0" fillId="0" borderId="14" xfId="0" applyNumberFormat="1" applyFont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left" vertical="center" wrapText="1"/>
    </xf>
    <xf numFmtId="49" fontId="0" fillId="0" borderId="5" xfId="0" applyNumberFormat="1" applyFont="1" applyBorder="1" applyAlignment="1">
      <alignment horizontal="left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180" fontId="0" fillId="0" borderId="4" xfId="0" applyNumberFormat="1" applyFont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180" fontId="0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2" fontId="0" fillId="0" borderId="4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left" vertical="center" wrapText="1"/>
    </xf>
    <xf numFmtId="2" fontId="0" fillId="0" borderId="5" xfId="0" applyNumberFormat="1" applyFont="1" applyBorder="1" applyAlignment="1">
      <alignment horizontal="left" vertical="center" wrapText="1"/>
    </xf>
    <xf numFmtId="2" fontId="0" fillId="0" borderId="13" xfId="0" applyNumberFormat="1" applyFont="1" applyBorder="1" applyAlignment="1">
      <alignment horizontal="left" vertical="center" wrapText="1"/>
    </xf>
    <xf numFmtId="2" fontId="0" fillId="0" borderId="7" xfId="0" applyNumberFormat="1" applyFont="1" applyBorder="1" applyAlignment="1">
      <alignment horizontal="left" vertical="center" wrapText="1"/>
    </xf>
    <xf numFmtId="2" fontId="0" fillId="0" borderId="9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" fontId="0" fillId="0" borderId="13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" fontId="0" fillId="0" borderId="14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 wrapText="1"/>
    </xf>
    <xf numFmtId="1" fontId="0" fillId="0" borderId="11" xfId="0" applyNumberFormat="1" applyFont="1" applyBorder="1" applyAlignment="1">
      <alignment horizontal="center" vertical="center" wrapText="1"/>
    </xf>
    <xf numFmtId="1" fontId="0" fillId="0" borderId="5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22</xdr:col>
      <xdr:colOff>0</xdr:colOff>
      <xdr:row>26</xdr:row>
      <xdr:rowOff>206375</xdr:rowOff>
    </xdr:from>
    <xdr:to>
      <xdr:col>22</xdr:col>
      <xdr:colOff>141332</xdr:colOff>
      <xdr:row>27</xdr:row>
      <xdr:rowOff>115033</xdr:rowOff>
    </xdr:to>
    <xdr:sp>
      <xdr:nvSpPr>
        <xdr:cNvPr id="2" name="Shape 1"/>
        <xdr:cNvSpPr txBox="1"/>
      </xdr:nvSpPr>
      <xdr:spPr>
        <a:xfrm>
          <a:off x="3402965" y="6456680"/>
          <a:ext cx="140970" cy="226060"/>
        </a:xfrm>
        <a:prstGeom prst="rect">
          <a:avLst/>
        </a:prstGeom>
        <a:noFill/>
        <a:ln w="9525">
          <a:noFill/>
        </a:ln>
      </xdr:spPr>
      <xdr:txBody>
        <a:bodyPr lIns="91440" tIns="45720" rIns="91440" bIns="45720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/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W52"/>
  <sheetViews>
    <sheetView tabSelected="1" workbookViewId="0">
      <selection activeCell="T56" sqref="T56"/>
    </sheetView>
  </sheetViews>
  <sheetFormatPr defaultColWidth="2.53333333333333" defaultRowHeight="12"/>
  <cols>
    <col min="1" max="1" width="2.53333333333333" style="3"/>
    <col min="2" max="5" width="2.53333333333333" style="3" customWidth="1"/>
    <col min="6" max="6" width="4.78888888888889" style="3" customWidth="1"/>
    <col min="7" max="7" width="6.62222222222222" style="3" customWidth="1"/>
    <col min="8" max="8" width="5.07777777777778" style="3" hidden="1" customWidth="1"/>
    <col min="9" max="24" width="2.53333333333333" style="3" customWidth="1"/>
    <col min="25" max="25" width="3.45555555555556" style="3" customWidth="1"/>
    <col min="26" max="26" width="4.78888888888889" style="3" customWidth="1"/>
    <col min="27" max="27" width="5.34444444444444" style="3" customWidth="1"/>
    <col min="28" max="28" width="3.8" style="3" customWidth="1"/>
    <col min="29" max="29" width="9.02222222222222" style="3" customWidth="1"/>
    <col min="30" max="31" width="2.53333333333333" style="3" customWidth="1"/>
    <col min="32" max="32" width="3.37777777777778" style="3" customWidth="1"/>
    <col min="33" max="33" width="2.53333333333333" style="3" customWidth="1"/>
    <col min="34" max="34" width="3.94444444444444" style="3" customWidth="1"/>
    <col min="35" max="35" width="3.8" style="3" customWidth="1"/>
    <col min="36" max="37" width="2.53333333333333" style="3" customWidth="1"/>
    <col min="38" max="38" width="5.07777777777778" style="3" customWidth="1"/>
    <col min="39" max="40" width="2.53333333333333" style="3" customWidth="1"/>
    <col min="41" max="41" width="4.36666666666667" style="3" customWidth="1"/>
    <col min="42" max="42" width="8.31111111111111" style="3" customWidth="1"/>
    <col min="43" max="43" width="5.92222222222222" style="3" customWidth="1"/>
    <col min="44" max="44" width="1.68888888888889" style="3" customWidth="1"/>
    <col min="45" max="48" width="2.53333333333333" style="3" customWidth="1"/>
    <col min="49" max="49" width="39.7444444444444" style="3" customWidth="1"/>
    <col min="50" max="16384" width="2.53333333333333" style="3" customWidth="1"/>
  </cols>
  <sheetData>
    <row r="1" spans="2:49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2:49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2:49"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ht="3.95" customHeight="1"/>
    <row r="5" spans="2:49">
      <c r="B5" s="6"/>
      <c r="AR5" s="6"/>
      <c r="AS5" s="142" t="s">
        <v>3</v>
      </c>
      <c r="AT5" s="143"/>
      <c r="AU5" s="143"/>
      <c r="AV5" s="143"/>
      <c r="AW5" s="152"/>
    </row>
    <row r="6" spans="2:49">
      <c r="B6" s="7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7"/>
      <c r="AS6" s="142" t="s">
        <v>5</v>
      </c>
      <c r="AT6" s="143"/>
      <c r="AU6" s="143"/>
      <c r="AV6" s="143"/>
      <c r="AW6" s="152"/>
    </row>
    <row r="7" ht="27" customHeight="1" spans="2:49">
      <c r="B7" s="8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7" t="s">
        <v>7</v>
      </c>
      <c r="AP7" s="5"/>
      <c r="AQ7" s="5"/>
      <c r="AR7" s="7"/>
      <c r="AS7" s="142" t="s">
        <v>8</v>
      </c>
      <c r="AT7" s="143"/>
      <c r="AU7" s="143"/>
      <c r="AV7" s="143"/>
      <c r="AW7" s="152"/>
    </row>
    <row r="8" spans="2:40">
      <c r="B8" s="9" t="s">
        <v>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ht="24.75" customHeight="1" spans="17:30">
      <c r="Q9" s="86" t="s">
        <v>10</v>
      </c>
      <c r="R9" s="87"/>
      <c r="S9" s="87"/>
      <c r="T9" s="87"/>
      <c r="U9" s="88"/>
      <c r="V9" s="86" t="s">
        <v>11</v>
      </c>
      <c r="W9" s="87"/>
      <c r="X9" s="87"/>
      <c r="Y9" s="87"/>
      <c r="Z9" s="87"/>
      <c r="AA9" s="87"/>
      <c r="AB9" s="87"/>
      <c r="AC9" s="88"/>
      <c r="AD9" s="92" t="s">
        <v>12</v>
      </c>
    </row>
    <row r="10" ht="14.25" spans="2:30">
      <c r="B10" s="10" t="s">
        <v>13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0"/>
      <c r="Q10" s="89" t="s">
        <v>14</v>
      </c>
      <c r="R10" s="90"/>
      <c r="S10" s="90"/>
      <c r="T10" s="90"/>
      <c r="U10" s="91"/>
      <c r="V10" s="86" t="s">
        <v>15</v>
      </c>
      <c r="W10" s="87"/>
      <c r="X10" s="87"/>
      <c r="Y10" s="87"/>
      <c r="Z10" s="87"/>
      <c r="AA10" s="87"/>
      <c r="AB10" s="87"/>
      <c r="AC10" s="88"/>
      <c r="AD10" s="92" t="s">
        <v>16</v>
      </c>
    </row>
    <row r="11" ht="12.75" customHeight="1" spans="2:49">
      <c r="B11" s="5" t="s">
        <v>17</v>
      </c>
      <c r="C11" s="5"/>
      <c r="D11" s="5"/>
      <c r="E11" s="5"/>
      <c r="F11" s="9"/>
      <c r="G11" s="9"/>
      <c r="H11" s="9" t="s">
        <v>18</v>
      </c>
      <c r="I11" s="52" t="s">
        <v>19</v>
      </c>
      <c r="J11" s="3" t="s">
        <v>20</v>
      </c>
      <c r="K11" s="53" t="s">
        <v>21</v>
      </c>
      <c r="L11" s="53"/>
      <c r="M11" s="53"/>
      <c r="N11" s="53"/>
      <c r="O11" s="9" t="s">
        <v>22</v>
      </c>
      <c r="P11" s="54" t="s">
        <v>23</v>
      </c>
      <c r="Q11" s="3" t="s">
        <v>24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ht="12.75" customHeight="1" spans="2:49">
      <c r="B12" s="5" t="s">
        <v>25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 t="s">
        <v>20</v>
      </c>
      <c r="AH12" s="53" t="s">
        <v>26</v>
      </c>
      <c r="AI12" s="134"/>
      <c r="AJ12" s="53" t="s">
        <v>27</v>
      </c>
      <c r="AK12" s="53"/>
      <c r="AL12" s="53"/>
      <c r="AM12" s="53"/>
      <c r="AN12" s="135" t="s">
        <v>22</v>
      </c>
      <c r="AO12" s="53" t="s">
        <v>23</v>
      </c>
      <c r="AP12" s="1" t="s">
        <v>28</v>
      </c>
      <c r="AQ12" s="1"/>
      <c r="AR12" s="135" t="s">
        <v>29</v>
      </c>
      <c r="AS12" s="144" t="s">
        <v>30</v>
      </c>
      <c r="AT12" s="144"/>
      <c r="AU12" s="144"/>
      <c r="AV12" s="144"/>
      <c r="AW12" s="9"/>
    </row>
    <row r="13" ht="6" customHeight="1"/>
    <row r="14" spans="30:49">
      <c r="AD14" s="3" t="s">
        <v>31</v>
      </c>
      <c r="AJ14" s="54" t="s">
        <v>32</v>
      </c>
      <c r="AK14" s="54"/>
      <c r="AL14" s="54"/>
      <c r="AM14" s="54"/>
      <c r="AN14" s="54"/>
      <c r="AO14" s="54"/>
      <c r="AP14" s="145" t="s">
        <v>33</v>
      </c>
      <c r="AQ14" s="145"/>
      <c r="AR14" s="145"/>
      <c r="AS14" s="145"/>
      <c r="AT14" s="145"/>
      <c r="AU14" s="145"/>
      <c r="AV14" s="145"/>
      <c r="AW14" s="145"/>
    </row>
    <row r="15" ht="8.1" customHeight="1"/>
    <row r="16" ht="60" customHeight="1" spans="2:49">
      <c r="B16" s="12" t="s">
        <v>34</v>
      </c>
      <c r="C16" s="13"/>
      <c r="D16" s="13"/>
      <c r="E16" s="13"/>
      <c r="F16" s="13"/>
      <c r="G16" s="13"/>
      <c r="H16" s="13"/>
      <c r="I16" s="13"/>
      <c r="J16" s="13"/>
      <c r="K16" s="14"/>
      <c r="L16" s="12" t="s">
        <v>35</v>
      </c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93"/>
      <c r="Z16" s="12" t="s">
        <v>36</v>
      </c>
      <c r="AA16" s="55"/>
      <c r="AB16" s="93"/>
      <c r="AC16" s="12" t="s">
        <v>37</v>
      </c>
      <c r="AD16" s="55"/>
      <c r="AE16" s="55"/>
      <c r="AF16" s="93"/>
      <c r="AG16" s="12" t="s">
        <v>38</v>
      </c>
      <c r="AH16" s="13"/>
      <c r="AI16" s="13"/>
      <c r="AJ16" s="13"/>
      <c r="AK16" s="13"/>
      <c r="AL16" s="13"/>
      <c r="AM16" s="13"/>
      <c r="AN16" s="13"/>
      <c r="AO16" s="14"/>
      <c r="AP16" s="12" t="s">
        <v>39</v>
      </c>
      <c r="AQ16" s="13"/>
      <c r="AR16" s="14"/>
      <c r="AS16" s="12" t="s">
        <v>40</v>
      </c>
      <c r="AT16" s="55"/>
      <c r="AU16" s="55"/>
      <c r="AV16" s="55"/>
      <c r="AW16" s="93"/>
    </row>
    <row r="17" ht="19.5" customHeight="1" spans="2:49">
      <c r="B17" s="12" t="s">
        <v>41</v>
      </c>
      <c r="C17" s="13"/>
      <c r="D17" s="13"/>
      <c r="E17" s="13"/>
      <c r="F17" s="13"/>
      <c r="G17" s="13"/>
      <c r="H17" s="14"/>
      <c r="I17" s="12" t="s">
        <v>42</v>
      </c>
      <c r="J17" s="13"/>
      <c r="K17" s="14"/>
      <c r="L17" s="56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94"/>
      <c r="Z17" s="56"/>
      <c r="AA17" s="57"/>
      <c r="AB17" s="94"/>
      <c r="AC17" s="56"/>
      <c r="AD17" s="57"/>
      <c r="AE17" s="57"/>
      <c r="AF17" s="94"/>
      <c r="AG17" s="12" t="s">
        <v>43</v>
      </c>
      <c r="AH17" s="13"/>
      <c r="AI17" s="14"/>
      <c r="AJ17" s="12" t="s">
        <v>44</v>
      </c>
      <c r="AK17" s="13"/>
      <c r="AL17" s="14"/>
      <c r="AM17" s="12" t="s">
        <v>45</v>
      </c>
      <c r="AN17" s="13"/>
      <c r="AO17" s="14"/>
      <c r="AP17" s="12"/>
      <c r="AQ17" s="13"/>
      <c r="AR17" s="14"/>
      <c r="AS17" s="56"/>
      <c r="AT17" s="57"/>
      <c r="AU17" s="57"/>
      <c r="AV17" s="57"/>
      <c r="AW17" s="94"/>
    </row>
    <row r="18" ht="11.1" customHeight="1" spans="2:49">
      <c r="B18" s="12" t="s">
        <v>14</v>
      </c>
      <c r="C18" s="13"/>
      <c r="D18" s="13"/>
      <c r="E18" s="13"/>
      <c r="F18" s="13"/>
      <c r="G18" s="13"/>
      <c r="H18" s="14"/>
      <c r="I18" s="12" t="s">
        <v>46</v>
      </c>
      <c r="J18" s="13"/>
      <c r="K18" s="14"/>
      <c r="L18" s="12" t="s">
        <v>47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4"/>
      <c r="Z18" s="12" t="s">
        <v>48</v>
      </c>
      <c r="AA18" s="13"/>
      <c r="AB18" s="14"/>
      <c r="AC18" s="12" t="s">
        <v>49</v>
      </c>
      <c r="AD18" s="13"/>
      <c r="AE18" s="13"/>
      <c r="AF18" s="14"/>
      <c r="AG18" s="12" t="s">
        <v>50</v>
      </c>
      <c r="AH18" s="13"/>
      <c r="AI18" s="14"/>
      <c r="AJ18" s="12" t="s">
        <v>51</v>
      </c>
      <c r="AK18" s="13"/>
      <c r="AL18" s="14"/>
      <c r="AM18" s="12" t="s">
        <v>52</v>
      </c>
      <c r="AN18" s="13"/>
      <c r="AO18" s="14"/>
      <c r="AP18" s="12" t="s">
        <v>53</v>
      </c>
      <c r="AQ18" s="13"/>
      <c r="AR18" s="14"/>
      <c r="AS18" s="12" t="s">
        <v>54</v>
      </c>
      <c r="AT18" s="13"/>
      <c r="AU18" s="13"/>
      <c r="AV18" s="13"/>
      <c r="AW18" s="14"/>
    </row>
    <row r="19" ht="21" customHeight="1" spans="2:49">
      <c r="B19" s="15" t="s">
        <v>55</v>
      </c>
      <c r="C19" s="16"/>
      <c r="D19" s="16"/>
      <c r="E19" s="16"/>
      <c r="F19" s="16"/>
      <c r="G19" s="16"/>
      <c r="H19" s="17"/>
      <c r="I19" s="58"/>
      <c r="J19" s="59"/>
      <c r="K19" s="21"/>
      <c r="L19" s="60" t="s">
        <v>56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95"/>
      <c r="Z19" s="96">
        <v>1</v>
      </c>
      <c r="AA19" s="97"/>
      <c r="AB19" s="98"/>
      <c r="AC19" s="99">
        <v>27174</v>
      </c>
      <c r="AD19" s="100"/>
      <c r="AE19" s="100"/>
      <c r="AF19" s="101"/>
      <c r="AG19" s="99"/>
      <c r="AH19" s="100"/>
      <c r="AI19" s="101"/>
      <c r="AJ19" s="99"/>
      <c r="AK19" s="100"/>
      <c r="AL19" s="101"/>
      <c r="AM19" s="99"/>
      <c r="AN19" s="100"/>
      <c r="AO19" s="101"/>
      <c r="AP19" s="99">
        <f t="shared" ref="AP19:AP36" si="0">(AC19+AG19+AJ19+AM19)*Z19</f>
        <v>27174</v>
      </c>
      <c r="AQ19" s="100"/>
      <c r="AR19" s="101"/>
      <c r="AS19" s="96" t="s">
        <v>57</v>
      </c>
      <c r="AT19" s="97"/>
      <c r="AU19" s="97"/>
      <c r="AV19" s="97"/>
      <c r="AW19" s="98"/>
    </row>
    <row r="20" s="1" customFormat="1" ht="21" customHeight="1" spans="2:49">
      <c r="B20" s="18"/>
      <c r="C20" s="19"/>
      <c r="D20" s="19"/>
      <c r="E20" s="19"/>
      <c r="F20" s="19"/>
      <c r="G20" s="19"/>
      <c r="H20" s="20"/>
      <c r="I20" s="61"/>
      <c r="J20" s="62"/>
      <c r="K20" s="63"/>
      <c r="L20" s="64" t="s">
        <v>58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102"/>
      <c r="Z20" s="103">
        <v>1.5</v>
      </c>
      <c r="AA20" s="104"/>
      <c r="AB20" s="105"/>
      <c r="AC20" s="103">
        <v>24458</v>
      </c>
      <c r="AD20" s="104"/>
      <c r="AE20" s="104"/>
      <c r="AF20" s="105"/>
      <c r="AG20" s="103"/>
      <c r="AH20" s="104"/>
      <c r="AI20" s="105"/>
      <c r="AJ20" s="99"/>
      <c r="AK20" s="100"/>
      <c r="AL20" s="101"/>
      <c r="AM20" s="103"/>
      <c r="AN20" s="104"/>
      <c r="AO20" s="105"/>
      <c r="AP20" s="99">
        <f t="shared" si="0"/>
        <v>36687</v>
      </c>
      <c r="AQ20" s="100"/>
      <c r="AR20" s="101"/>
      <c r="AS20" s="106" t="s">
        <v>59</v>
      </c>
      <c r="AT20" s="107"/>
      <c r="AU20" s="107"/>
      <c r="AV20" s="107"/>
      <c r="AW20" s="108"/>
    </row>
    <row r="21" s="1" customFormat="1" ht="23" customHeight="1" spans="2:49">
      <c r="B21" s="18"/>
      <c r="C21" s="19"/>
      <c r="D21" s="19"/>
      <c r="E21" s="19"/>
      <c r="F21" s="19"/>
      <c r="G21" s="19"/>
      <c r="H21" s="20"/>
      <c r="I21" s="61"/>
      <c r="J21" s="62"/>
      <c r="K21" s="63"/>
      <c r="L21" s="64" t="s">
        <v>60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102"/>
      <c r="Z21" s="106">
        <v>1</v>
      </c>
      <c r="AA21" s="107"/>
      <c r="AB21" s="108"/>
      <c r="AC21" s="103">
        <v>24458</v>
      </c>
      <c r="AD21" s="104"/>
      <c r="AE21" s="104"/>
      <c r="AF21" s="105"/>
      <c r="AG21" s="103"/>
      <c r="AH21" s="104"/>
      <c r="AI21" s="105"/>
      <c r="AJ21" s="103"/>
      <c r="AK21" s="104"/>
      <c r="AL21" s="105"/>
      <c r="AM21" s="103"/>
      <c r="AN21" s="104"/>
      <c r="AO21" s="105"/>
      <c r="AP21" s="99">
        <f t="shared" si="0"/>
        <v>24458</v>
      </c>
      <c r="AQ21" s="100"/>
      <c r="AR21" s="101"/>
      <c r="AS21" s="106" t="s">
        <v>59</v>
      </c>
      <c r="AT21" s="107"/>
      <c r="AU21" s="107"/>
      <c r="AV21" s="107"/>
      <c r="AW21" s="108"/>
    </row>
    <row r="22" ht="21.75" customHeight="1" spans="2:49">
      <c r="B22" s="18"/>
      <c r="C22" s="19"/>
      <c r="D22" s="19"/>
      <c r="E22" s="19"/>
      <c r="F22" s="19"/>
      <c r="G22" s="19"/>
      <c r="H22" s="17"/>
      <c r="I22" s="58"/>
      <c r="J22" s="59"/>
      <c r="K22" s="21"/>
      <c r="L22" s="60" t="s">
        <v>61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95"/>
      <c r="Z22" s="99">
        <v>0.5</v>
      </c>
      <c r="AA22" s="100"/>
      <c r="AB22" s="101"/>
      <c r="AC22" s="99">
        <v>8003</v>
      </c>
      <c r="AD22" s="100"/>
      <c r="AE22" s="100"/>
      <c r="AF22" s="101"/>
      <c r="AG22" s="99"/>
      <c r="AH22" s="100"/>
      <c r="AI22" s="101"/>
      <c r="AJ22" s="99"/>
      <c r="AK22" s="100"/>
      <c r="AL22" s="101"/>
      <c r="AM22" s="99"/>
      <c r="AN22" s="100"/>
      <c r="AO22" s="101"/>
      <c r="AP22" s="99">
        <f t="shared" si="0"/>
        <v>4001.5</v>
      </c>
      <c r="AQ22" s="100"/>
      <c r="AR22" s="101"/>
      <c r="AS22" s="96" t="s">
        <v>62</v>
      </c>
      <c r="AT22" s="97"/>
      <c r="AU22" s="97"/>
      <c r="AV22" s="97"/>
      <c r="AW22" s="98"/>
    </row>
    <row r="23" ht="17.25" customHeight="1" spans="2:49">
      <c r="B23" s="18"/>
      <c r="C23" s="19"/>
      <c r="D23" s="19"/>
      <c r="E23" s="19"/>
      <c r="F23" s="19"/>
      <c r="G23" s="19"/>
      <c r="H23" s="21"/>
      <c r="I23" s="58"/>
      <c r="J23" s="59"/>
      <c r="K23" s="21"/>
      <c r="L23" s="66" t="s">
        <v>63</v>
      </c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109"/>
      <c r="Z23" s="99">
        <v>0.5</v>
      </c>
      <c r="AA23" s="100"/>
      <c r="AB23" s="101"/>
      <c r="AC23" s="99">
        <v>6928</v>
      </c>
      <c r="AD23" s="100"/>
      <c r="AE23" s="100"/>
      <c r="AF23" s="101"/>
      <c r="AG23" s="99"/>
      <c r="AH23" s="100"/>
      <c r="AI23" s="101"/>
      <c r="AJ23" s="136"/>
      <c r="AK23" s="137"/>
      <c r="AL23" s="138"/>
      <c r="AM23" s="136"/>
      <c r="AN23" s="137"/>
      <c r="AO23" s="138"/>
      <c r="AP23" s="99">
        <f t="shared" si="0"/>
        <v>3464</v>
      </c>
      <c r="AQ23" s="100"/>
      <c r="AR23" s="101"/>
      <c r="AS23" s="106" t="s">
        <v>64</v>
      </c>
      <c r="AT23" s="107"/>
      <c r="AU23" s="107"/>
      <c r="AV23" s="107"/>
      <c r="AW23" s="108"/>
    </row>
    <row r="24" ht="17.25" customHeight="1" spans="2:49">
      <c r="B24" s="18"/>
      <c r="C24" s="19"/>
      <c r="D24" s="19"/>
      <c r="E24" s="19"/>
      <c r="F24" s="19"/>
      <c r="G24" s="19"/>
      <c r="H24" s="22"/>
      <c r="I24" s="68" t="s">
        <v>65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26"/>
      <c r="Z24" s="110">
        <v>0.5</v>
      </c>
      <c r="AA24" s="111"/>
      <c r="AB24" s="112"/>
      <c r="AC24" s="110">
        <v>7276</v>
      </c>
      <c r="AD24" s="111"/>
      <c r="AE24" s="111"/>
      <c r="AF24" s="112"/>
      <c r="AG24" s="139"/>
      <c r="AH24" s="140"/>
      <c r="AI24" s="141"/>
      <c r="AJ24" s="139"/>
      <c r="AK24" s="140"/>
      <c r="AL24" s="141"/>
      <c r="AM24" s="139"/>
      <c r="AN24" s="140"/>
      <c r="AO24" s="141"/>
      <c r="AP24" s="110">
        <f t="shared" si="0"/>
        <v>3638</v>
      </c>
      <c r="AQ24" s="111"/>
      <c r="AR24" s="112"/>
      <c r="AS24" s="146" t="s">
        <v>66</v>
      </c>
      <c r="AT24" s="147"/>
      <c r="AU24" s="147"/>
      <c r="AV24" s="147"/>
      <c r="AW24" s="153"/>
    </row>
    <row r="25" s="2" customFormat="1" ht="66.75" customHeight="1" spans="2:49">
      <c r="B25" s="23" t="s">
        <v>67</v>
      </c>
      <c r="C25" s="24"/>
      <c r="D25" s="24"/>
      <c r="E25" s="24"/>
      <c r="F25" s="24"/>
      <c r="G25" s="24"/>
      <c r="H25" s="21"/>
      <c r="I25" s="58"/>
      <c r="J25" s="59"/>
      <c r="K25" s="21"/>
      <c r="L25" s="66" t="s">
        <v>65</v>
      </c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109"/>
      <c r="Z25" s="99">
        <v>0.5</v>
      </c>
      <c r="AA25" s="100"/>
      <c r="AB25" s="101"/>
      <c r="AC25" s="99">
        <v>7276</v>
      </c>
      <c r="AD25" s="100"/>
      <c r="AE25" s="100"/>
      <c r="AF25" s="101"/>
      <c r="AG25" s="99"/>
      <c r="AH25" s="100"/>
      <c r="AI25" s="101"/>
      <c r="AJ25" s="99"/>
      <c r="AK25" s="100"/>
      <c r="AL25" s="101"/>
      <c r="AM25" s="99"/>
      <c r="AN25" s="100"/>
      <c r="AO25" s="101"/>
      <c r="AP25" s="99">
        <f t="shared" si="0"/>
        <v>3638</v>
      </c>
      <c r="AQ25" s="100"/>
      <c r="AR25" s="101"/>
      <c r="AS25" s="96" t="s">
        <v>66</v>
      </c>
      <c r="AT25" s="97"/>
      <c r="AU25" s="97"/>
      <c r="AV25" s="97"/>
      <c r="AW25" s="98"/>
    </row>
    <row r="26" ht="20" customHeight="1" spans="2:49">
      <c r="B26" s="25" t="s">
        <v>68</v>
      </c>
      <c r="C26" s="16"/>
      <c r="D26" s="16"/>
      <c r="E26" s="16"/>
      <c r="F26" s="16"/>
      <c r="G26" s="26"/>
      <c r="H26" s="27"/>
      <c r="I26" s="69"/>
      <c r="J26" s="70"/>
      <c r="K26" s="71"/>
      <c r="L26" s="72" t="s">
        <v>69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113"/>
      <c r="Z26" s="114" t="s">
        <v>70</v>
      </c>
      <c r="AA26" s="29"/>
      <c r="AB26" s="30"/>
      <c r="AC26" s="115">
        <v>16433</v>
      </c>
      <c r="AD26" s="116"/>
      <c r="AE26" s="116"/>
      <c r="AF26" s="117"/>
      <c r="AG26" s="115"/>
      <c r="AH26" s="116"/>
      <c r="AI26" s="117"/>
      <c r="AJ26" s="115"/>
      <c r="AK26" s="116"/>
      <c r="AL26" s="117"/>
      <c r="AM26" s="115"/>
      <c r="AN26" s="116"/>
      <c r="AO26" s="117"/>
      <c r="AP26" s="115">
        <f t="shared" si="0"/>
        <v>8216.5</v>
      </c>
      <c r="AQ26" s="116"/>
      <c r="AR26" s="117"/>
      <c r="AS26" s="148" t="s">
        <v>71</v>
      </c>
      <c r="AT26" s="149"/>
      <c r="AU26" s="149"/>
      <c r="AV26" s="149"/>
      <c r="AW26" s="154"/>
    </row>
    <row r="27" ht="25" customHeight="1" spans="2:49">
      <c r="B27" s="28"/>
      <c r="C27" s="29"/>
      <c r="D27" s="29"/>
      <c r="E27" s="29"/>
      <c r="F27" s="29"/>
      <c r="G27" s="30"/>
      <c r="H27" s="31"/>
      <c r="I27" s="58"/>
      <c r="J27" s="59"/>
      <c r="K27" s="21"/>
      <c r="L27" s="74" t="s">
        <v>72</v>
      </c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118"/>
      <c r="Z27" s="25" t="s">
        <v>14</v>
      </c>
      <c r="AA27" s="24"/>
      <c r="AB27" s="80"/>
      <c r="AC27" s="99">
        <v>15669</v>
      </c>
      <c r="AD27" s="100"/>
      <c r="AE27" s="100"/>
      <c r="AF27" s="101"/>
      <c r="AG27" s="99"/>
      <c r="AH27" s="100"/>
      <c r="AI27" s="101"/>
      <c r="AJ27" s="9"/>
      <c r="AK27" s="9"/>
      <c r="AL27" s="9"/>
      <c r="AM27" s="99"/>
      <c r="AN27" s="100"/>
      <c r="AO27" s="101"/>
      <c r="AP27" s="115">
        <f t="shared" si="0"/>
        <v>15669</v>
      </c>
      <c r="AQ27" s="116"/>
      <c r="AR27" s="117"/>
      <c r="AS27" s="96" t="s">
        <v>73</v>
      </c>
      <c r="AT27" s="97"/>
      <c r="AU27" s="97"/>
      <c r="AV27" s="97"/>
      <c r="AW27" s="98"/>
    </row>
    <row r="28" ht="12.75" spans="2:49">
      <c r="B28" s="32"/>
      <c r="C28" s="33"/>
      <c r="D28" s="33"/>
      <c r="E28" s="33"/>
      <c r="F28" s="33"/>
      <c r="G28" s="34"/>
      <c r="H28" s="31"/>
      <c r="I28" s="58"/>
      <c r="J28" s="59"/>
      <c r="K28" s="21"/>
      <c r="L28" s="74" t="s">
        <v>74</v>
      </c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118"/>
      <c r="Z28" s="25" t="s">
        <v>70</v>
      </c>
      <c r="AA28" s="24"/>
      <c r="AB28" s="80"/>
      <c r="AC28" s="99">
        <v>17240</v>
      </c>
      <c r="AD28" s="100"/>
      <c r="AE28" s="100"/>
      <c r="AF28" s="101"/>
      <c r="AG28" s="99"/>
      <c r="AH28" s="100"/>
      <c r="AI28" s="101"/>
      <c r="AJ28" s="99"/>
      <c r="AK28" s="100"/>
      <c r="AL28" s="101"/>
      <c r="AM28" s="99"/>
      <c r="AN28" s="100"/>
      <c r="AO28" s="101"/>
      <c r="AP28" s="99">
        <f t="shared" si="0"/>
        <v>8620</v>
      </c>
      <c r="AQ28" s="100"/>
      <c r="AR28" s="101"/>
      <c r="AS28" s="96" t="s">
        <v>75</v>
      </c>
      <c r="AT28" s="97"/>
      <c r="AU28" s="97"/>
      <c r="AV28" s="97"/>
      <c r="AW28" s="98"/>
    </row>
    <row r="29" ht="12.75" spans="2:49">
      <c r="B29" s="35"/>
      <c r="C29" s="36"/>
      <c r="D29" s="36"/>
      <c r="E29" s="36"/>
      <c r="F29" s="36"/>
      <c r="G29" s="37"/>
      <c r="H29" s="31"/>
      <c r="I29" s="58"/>
      <c r="J29" s="59"/>
      <c r="K29" s="21"/>
      <c r="L29" s="74" t="s">
        <v>76</v>
      </c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118"/>
      <c r="Z29" s="25" t="s">
        <v>77</v>
      </c>
      <c r="AA29" s="24"/>
      <c r="AB29" s="80"/>
      <c r="AC29" s="99">
        <v>15669</v>
      </c>
      <c r="AD29" s="100"/>
      <c r="AE29" s="100"/>
      <c r="AF29" s="101"/>
      <c r="AG29" s="99"/>
      <c r="AH29" s="100"/>
      <c r="AI29" s="101"/>
      <c r="AJ29" s="99"/>
      <c r="AK29" s="100"/>
      <c r="AL29" s="101"/>
      <c r="AM29" s="99"/>
      <c r="AN29" s="100"/>
      <c r="AO29" s="101"/>
      <c r="AP29" s="99">
        <f t="shared" si="0"/>
        <v>3917.25</v>
      </c>
      <c r="AQ29" s="100"/>
      <c r="AR29" s="101"/>
      <c r="AS29" s="96" t="s">
        <v>78</v>
      </c>
      <c r="AT29" s="97"/>
      <c r="AU29" s="97"/>
      <c r="AV29" s="97"/>
      <c r="AW29" s="98"/>
    </row>
    <row r="30" ht="17" customHeight="1" spans="2:49">
      <c r="B30" s="35"/>
      <c r="C30" s="36"/>
      <c r="D30" s="36"/>
      <c r="E30" s="36"/>
      <c r="F30" s="36"/>
      <c r="G30" s="37"/>
      <c r="H30" s="31"/>
      <c r="I30" s="58"/>
      <c r="J30" s="59"/>
      <c r="K30" s="21"/>
      <c r="L30" s="74" t="s">
        <v>79</v>
      </c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118"/>
      <c r="Z30" s="25" t="s">
        <v>70</v>
      </c>
      <c r="AA30" s="24"/>
      <c r="AB30" s="80"/>
      <c r="AC30" s="99">
        <v>17240</v>
      </c>
      <c r="AD30" s="100"/>
      <c r="AE30" s="100"/>
      <c r="AF30" s="101"/>
      <c r="AG30" s="99"/>
      <c r="AH30" s="100"/>
      <c r="AI30" s="101"/>
      <c r="AJ30" s="99"/>
      <c r="AK30" s="100"/>
      <c r="AL30" s="101"/>
      <c r="AM30" s="99"/>
      <c r="AN30" s="100"/>
      <c r="AO30" s="101"/>
      <c r="AP30" s="99">
        <f t="shared" si="0"/>
        <v>8620</v>
      </c>
      <c r="AQ30" s="100"/>
      <c r="AR30" s="101"/>
      <c r="AS30" s="96" t="s">
        <v>80</v>
      </c>
      <c r="AT30" s="97"/>
      <c r="AU30" s="97"/>
      <c r="AV30" s="97"/>
      <c r="AW30" s="98"/>
    </row>
    <row r="31" ht="50.25" customHeight="1" spans="2:49">
      <c r="B31" s="35"/>
      <c r="C31" s="36"/>
      <c r="D31" s="36"/>
      <c r="E31" s="36"/>
      <c r="F31" s="36"/>
      <c r="G31" s="37"/>
      <c r="H31" s="31"/>
      <c r="I31" s="58"/>
      <c r="J31" s="59"/>
      <c r="K31" s="21"/>
      <c r="L31" s="74" t="s">
        <v>81</v>
      </c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118"/>
      <c r="Z31" s="25" t="s">
        <v>77</v>
      </c>
      <c r="AA31" s="24"/>
      <c r="AB31" s="80"/>
      <c r="AC31" s="99">
        <v>17240</v>
      </c>
      <c r="AD31" s="100"/>
      <c r="AE31" s="100"/>
      <c r="AF31" s="101"/>
      <c r="AG31" s="99"/>
      <c r="AH31" s="100"/>
      <c r="AI31" s="101"/>
      <c r="AJ31" s="99"/>
      <c r="AK31" s="100"/>
      <c r="AL31" s="101"/>
      <c r="AM31" s="99"/>
      <c r="AN31" s="100"/>
      <c r="AO31" s="101"/>
      <c r="AP31" s="99">
        <f t="shared" si="0"/>
        <v>4310</v>
      </c>
      <c r="AQ31" s="100"/>
      <c r="AR31" s="101"/>
      <c r="AS31" s="96" t="s">
        <v>75</v>
      </c>
      <c r="AT31" s="97"/>
      <c r="AU31" s="97"/>
      <c r="AV31" s="97"/>
      <c r="AW31" s="98"/>
    </row>
    <row r="32" ht="19" customHeight="1" spans="2:49">
      <c r="B32" s="35"/>
      <c r="C32" s="36"/>
      <c r="D32" s="36"/>
      <c r="E32" s="36"/>
      <c r="F32" s="36"/>
      <c r="G32" s="37"/>
      <c r="H32" s="31"/>
      <c r="I32" s="58"/>
      <c r="J32" s="59"/>
      <c r="K32" s="21"/>
      <c r="L32" s="76" t="s">
        <v>82</v>
      </c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119"/>
      <c r="Z32" s="120">
        <v>23.06</v>
      </c>
      <c r="AA32" s="121"/>
      <c r="AB32" s="122"/>
      <c r="AC32" s="99">
        <v>17240</v>
      </c>
      <c r="AD32" s="100"/>
      <c r="AE32" s="100"/>
      <c r="AF32" s="101"/>
      <c r="AG32" s="99"/>
      <c r="AH32" s="100"/>
      <c r="AI32" s="101"/>
      <c r="AJ32" s="136"/>
      <c r="AK32" s="137"/>
      <c r="AL32" s="138"/>
      <c r="AM32" s="136"/>
      <c r="AN32" s="137"/>
      <c r="AO32" s="138"/>
      <c r="AP32" s="99">
        <f t="shared" si="0"/>
        <v>397554.4</v>
      </c>
      <c r="AQ32" s="100"/>
      <c r="AR32" s="101"/>
      <c r="AS32" s="96" t="s">
        <v>75</v>
      </c>
      <c r="AT32" s="97"/>
      <c r="AU32" s="97"/>
      <c r="AV32" s="97"/>
      <c r="AW32" s="98"/>
    </row>
    <row r="33" ht="24" customHeight="1" spans="2:49">
      <c r="B33" s="35"/>
      <c r="C33" s="36"/>
      <c r="D33" s="36"/>
      <c r="E33" s="36"/>
      <c r="F33" s="36"/>
      <c r="G33" s="37"/>
      <c r="H33" s="31"/>
      <c r="I33" s="58"/>
      <c r="J33" s="59"/>
      <c r="K33" s="21"/>
      <c r="L33" s="76" t="s">
        <v>83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119"/>
      <c r="Z33" s="120">
        <v>0.5</v>
      </c>
      <c r="AA33" s="121"/>
      <c r="AB33" s="122"/>
      <c r="AC33" s="99">
        <v>17240</v>
      </c>
      <c r="AD33" s="100"/>
      <c r="AE33" s="100"/>
      <c r="AF33" s="101"/>
      <c r="AG33" s="99"/>
      <c r="AH33" s="100"/>
      <c r="AI33" s="101"/>
      <c r="AJ33" s="99"/>
      <c r="AK33" s="100"/>
      <c r="AL33" s="101"/>
      <c r="AM33" s="99"/>
      <c r="AN33" s="100"/>
      <c r="AO33" s="101"/>
      <c r="AP33" s="99">
        <f t="shared" si="0"/>
        <v>8620</v>
      </c>
      <c r="AQ33" s="100"/>
      <c r="AR33" s="101"/>
      <c r="AS33" s="96" t="s">
        <v>75</v>
      </c>
      <c r="AT33" s="97"/>
      <c r="AU33" s="97"/>
      <c r="AV33" s="97"/>
      <c r="AW33" s="98"/>
    </row>
    <row r="34" ht="16" customHeight="1" spans="2:49">
      <c r="B34" s="38" t="s">
        <v>84</v>
      </c>
      <c r="C34" s="39"/>
      <c r="D34" s="39"/>
      <c r="E34" s="39"/>
      <c r="F34" s="39"/>
      <c r="G34" s="39"/>
      <c r="H34" s="40"/>
      <c r="I34" s="58"/>
      <c r="J34" s="59"/>
      <c r="K34" s="21"/>
      <c r="L34" s="76" t="s">
        <v>85</v>
      </c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119"/>
      <c r="Z34" s="120">
        <v>1.25</v>
      </c>
      <c r="AA34" s="121"/>
      <c r="AB34" s="122"/>
      <c r="AC34" s="99">
        <v>16433</v>
      </c>
      <c r="AD34" s="100"/>
      <c r="AE34" s="100"/>
      <c r="AF34" s="101"/>
      <c r="AG34" s="99"/>
      <c r="AH34" s="100"/>
      <c r="AI34" s="101"/>
      <c r="AJ34" s="99"/>
      <c r="AK34" s="100"/>
      <c r="AL34" s="101"/>
      <c r="AM34" s="99"/>
      <c r="AN34" s="100"/>
      <c r="AO34" s="101"/>
      <c r="AP34" s="99">
        <f>(AC34+AG34+AJ34+AM34)*Z34</f>
        <v>20541.25</v>
      </c>
      <c r="AQ34" s="100"/>
      <c r="AR34" s="101"/>
      <c r="AS34" s="96" t="s">
        <v>86</v>
      </c>
      <c r="AT34" s="97"/>
      <c r="AU34" s="97"/>
      <c r="AV34" s="97"/>
      <c r="AW34" s="98"/>
    </row>
    <row r="35" ht="21" customHeight="1" spans="2:49">
      <c r="B35" s="41"/>
      <c r="C35" s="42"/>
      <c r="D35" s="42"/>
      <c r="E35" s="42"/>
      <c r="F35" s="42"/>
      <c r="G35" s="42"/>
      <c r="H35" s="40"/>
      <c r="I35" s="58"/>
      <c r="J35" s="59"/>
      <c r="K35" s="21"/>
      <c r="L35" s="78" t="s">
        <v>87</v>
      </c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17"/>
      <c r="Z35" s="120">
        <v>0.25</v>
      </c>
      <c r="AA35" s="121"/>
      <c r="AB35" s="122"/>
      <c r="AC35" s="99">
        <v>14942</v>
      </c>
      <c r="AD35" s="100"/>
      <c r="AE35" s="100"/>
      <c r="AF35" s="101"/>
      <c r="AG35" s="99"/>
      <c r="AH35" s="100"/>
      <c r="AI35" s="101"/>
      <c r="AJ35" s="99"/>
      <c r="AK35" s="100"/>
      <c r="AL35" s="101"/>
      <c r="AM35" s="99"/>
      <c r="AN35" s="100"/>
      <c r="AO35" s="101"/>
      <c r="AP35" s="99">
        <f>(AC35+AG35+AJ35+AM35)*Z35</f>
        <v>3735.5</v>
      </c>
      <c r="AQ35" s="100"/>
      <c r="AR35" s="101"/>
      <c r="AS35" s="96" t="s">
        <v>88</v>
      </c>
      <c r="AT35" s="97"/>
      <c r="AU35" s="97"/>
      <c r="AV35" s="97"/>
      <c r="AW35" s="98"/>
    </row>
    <row r="36" ht="12.75" spans="2:49">
      <c r="B36" s="41"/>
      <c r="C36" s="42"/>
      <c r="D36" s="42"/>
      <c r="E36" s="42"/>
      <c r="F36" s="42"/>
      <c r="G36" s="42"/>
      <c r="H36" s="40"/>
      <c r="I36" s="58"/>
      <c r="J36" s="59"/>
      <c r="K36" s="21"/>
      <c r="L36" s="76" t="s">
        <v>89</v>
      </c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119"/>
      <c r="Z36" s="120" t="s">
        <v>90</v>
      </c>
      <c r="AA36" s="121"/>
      <c r="AB36" s="122"/>
      <c r="AC36" s="99">
        <v>14942</v>
      </c>
      <c r="AD36" s="100"/>
      <c r="AE36" s="100"/>
      <c r="AF36" s="101"/>
      <c r="AG36" s="99"/>
      <c r="AH36" s="100"/>
      <c r="AI36" s="101"/>
      <c r="AJ36" s="99"/>
      <c r="AK36" s="100"/>
      <c r="AL36" s="101"/>
      <c r="AM36" s="99"/>
      <c r="AN36" s="100"/>
      <c r="AO36" s="101"/>
      <c r="AP36" s="99">
        <v>3735.5</v>
      </c>
      <c r="AQ36" s="100"/>
      <c r="AR36" s="101"/>
      <c r="AS36" s="96" t="s">
        <v>88</v>
      </c>
      <c r="AT36" s="97"/>
      <c r="AU36" s="97"/>
      <c r="AV36" s="97"/>
      <c r="AW36" s="98"/>
    </row>
    <row r="37" ht="31" customHeight="1" spans="2:49">
      <c r="B37" s="41"/>
      <c r="C37" s="42"/>
      <c r="D37" s="42"/>
      <c r="E37" s="42"/>
      <c r="F37" s="42"/>
      <c r="G37" s="42"/>
      <c r="H37" s="43"/>
      <c r="I37" s="25"/>
      <c r="J37" s="24"/>
      <c r="K37" s="80"/>
      <c r="L37" s="66" t="s">
        <v>72</v>
      </c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109"/>
      <c r="Z37" s="120">
        <v>0.25</v>
      </c>
      <c r="AA37" s="121"/>
      <c r="AB37" s="122"/>
      <c r="AC37" s="123">
        <v>15669</v>
      </c>
      <c r="AD37" s="124"/>
      <c r="AE37" s="124"/>
      <c r="AF37" s="125"/>
      <c r="AG37" s="99"/>
      <c r="AH37" s="100"/>
      <c r="AI37" s="101"/>
      <c r="AJ37" s="99"/>
      <c r="AK37" s="100"/>
      <c r="AL37" s="101"/>
      <c r="AM37" s="99"/>
      <c r="AN37" s="100"/>
      <c r="AO37" s="101"/>
      <c r="AP37" s="99">
        <f>ROUND(AC37*Z37,2)</f>
        <v>3917.25</v>
      </c>
      <c r="AQ37" s="100"/>
      <c r="AR37" s="101"/>
      <c r="AS37" s="96" t="s">
        <v>73</v>
      </c>
      <c r="AT37" s="97"/>
      <c r="AU37" s="97"/>
      <c r="AV37" s="97"/>
      <c r="AW37" s="98"/>
    </row>
    <row r="38" ht="18" customHeight="1" spans="2:49">
      <c r="B38" s="41"/>
      <c r="C38" s="42"/>
      <c r="D38" s="42"/>
      <c r="E38" s="42"/>
      <c r="F38" s="42"/>
      <c r="G38" s="42"/>
      <c r="H38" s="43"/>
      <c r="I38" s="25"/>
      <c r="J38" s="24"/>
      <c r="K38" s="80"/>
      <c r="L38" s="66" t="s">
        <v>69</v>
      </c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109"/>
      <c r="Z38" s="120">
        <v>0.25</v>
      </c>
      <c r="AA38" s="121"/>
      <c r="AB38" s="122"/>
      <c r="AC38" s="123">
        <v>16433</v>
      </c>
      <c r="AD38" s="124"/>
      <c r="AE38" s="124"/>
      <c r="AF38" s="125"/>
      <c r="AG38" s="99"/>
      <c r="AH38" s="100"/>
      <c r="AI38" s="101"/>
      <c r="AJ38" s="99"/>
      <c r="AK38" s="100"/>
      <c r="AL38" s="101"/>
      <c r="AM38" s="99"/>
      <c r="AN38" s="100"/>
      <c r="AO38" s="101"/>
      <c r="AP38" s="99">
        <f>ROUND(AC38*Z38,2)</f>
        <v>4108.25</v>
      </c>
      <c r="AQ38" s="100"/>
      <c r="AR38" s="101"/>
      <c r="AS38" s="96" t="s">
        <v>71</v>
      </c>
      <c r="AT38" s="97"/>
      <c r="AU38" s="97"/>
      <c r="AV38" s="97"/>
      <c r="AW38" s="98"/>
    </row>
    <row r="39" ht="17" customHeight="1" spans="2:49">
      <c r="B39" s="44"/>
      <c r="C39" s="45"/>
      <c r="D39" s="45"/>
      <c r="E39" s="45"/>
      <c r="F39" s="45"/>
      <c r="G39" s="45"/>
      <c r="H39" s="43"/>
      <c r="I39" s="25"/>
      <c r="J39" s="24"/>
      <c r="K39" s="80"/>
      <c r="L39" s="66" t="s">
        <v>91</v>
      </c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109"/>
      <c r="Z39" s="120">
        <v>0.25</v>
      </c>
      <c r="AA39" s="121"/>
      <c r="AB39" s="122"/>
      <c r="AC39" s="123">
        <v>17240</v>
      </c>
      <c r="AD39" s="124"/>
      <c r="AE39" s="124"/>
      <c r="AF39" s="125"/>
      <c r="AG39" s="99"/>
      <c r="AH39" s="100"/>
      <c r="AI39" s="101"/>
      <c r="AJ39" s="99"/>
      <c r="AK39" s="100"/>
      <c r="AL39" s="101"/>
      <c r="AM39" s="99"/>
      <c r="AN39" s="100"/>
      <c r="AO39" s="101"/>
      <c r="AP39" s="99">
        <f>ROUND(AC39*Z39,2)</f>
        <v>4310</v>
      </c>
      <c r="AQ39" s="100"/>
      <c r="AR39" s="101"/>
      <c r="AS39" s="96" t="s">
        <v>75</v>
      </c>
      <c r="AT39" s="97"/>
      <c r="AU39" s="97"/>
      <c r="AV39" s="97"/>
      <c r="AW39" s="98"/>
    </row>
    <row r="40" ht="38.25" customHeight="1" spans="2:49">
      <c r="B40" s="23" t="s">
        <v>92</v>
      </c>
      <c r="C40" s="24"/>
      <c r="D40" s="24"/>
      <c r="E40" s="24"/>
      <c r="F40" s="24"/>
      <c r="G40" s="24"/>
      <c r="H40" s="43"/>
      <c r="I40" s="25"/>
      <c r="J40" s="24"/>
      <c r="K40" s="80"/>
      <c r="L40" s="66" t="s">
        <v>93</v>
      </c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109"/>
      <c r="Z40" s="120">
        <v>1</v>
      </c>
      <c r="AA40" s="121"/>
      <c r="AB40" s="122"/>
      <c r="AC40" s="123">
        <v>9441</v>
      </c>
      <c r="AD40" s="124"/>
      <c r="AE40" s="124"/>
      <c r="AF40" s="125"/>
      <c r="AG40" s="99"/>
      <c r="AH40" s="100"/>
      <c r="AI40" s="101"/>
      <c r="AJ40" s="99"/>
      <c r="AK40" s="100"/>
      <c r="AL40" s="101"/>
      <c r="AM40" s="99"/>
      <c r="AN40" s="100"/>
      <c r="AO40" s="101"/>
      <c r="AP40" s="99">
        <f>(AC40+AG40+AJ40+AM40)*Z40</f>
        <v>9441</v>
      </c>
      <c r="AQ40" s="100"/>
      <c r="AR40" s="101"/>
      <c r="AS40" s="96" t="s">
        <v>94</v>
      </c>
      <c r="AT40" s="97"/>
      <c r="AU40" s="97"/>
      <c r="AV40" s="97"/>
      <c r="AW40" s="98"/>
    </row>
    <row r="41" ht="33" customHeight="1" spans="2:49">
      <c r="B41" s="23" t="s">
        <v>95</v>
      </c>
      <c r="C41" s="16"/>
      <c r="D41" s="16"/>
      <c r="E41" s="16"/>
      <c r="F41" s="16"/>
      <c r="G41" s="16"/>
      <c r="H41" s="43"/>
      <c r="I41" s="25"/>
      <c r="J41" s="24"/>
      <c r="K41" s="80"/>
      <c r="L41" s="25" t="s">
        <v>96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80"/>
      <c r="Z41" s="120">
        <v>2</v>
      </c>
      <c r="AA41" s="121"/>
      <c r="AB41" s="122"/>
      <c r="AC41" s="123">
        <v>5175</v>
      </c>
      <c r="AD41" s="124"/>
      <c r="AE41" s="124"/>
      <c r="AF41" s="125"/>
      <c r="AG41" s="99"/>
      <c r="AH41" s="100"/>
      <c r="AI41" s="101"/>
      <c r="AJ41" s="99"/>
      <c r="AK41" s="100"/>
      <c r="AL41" s="101"/>
      <c r="AM41" s="99"/>
      <c r="AN41" s="100"/>
      <c r="AO41" s="101"/>
      <c r="AP41" s="99">
        <f>(AC41+AG41+AJ41+AM41)*Z41</f>
        <v>10350</v>
      </c>
      <c r="AQ41" s="100"/>
      <c r="AR41" s="101"/>
      <c r="AS41" s="96" t="s">
        <v>97</v>
      </c>
      <c r="AT41" s="97"/>
      <c r="AU41" s="97"/>
      <c r="AV41" s="97"/>
      <c r="AW41" s="98"/>
    </row>
    <row r="42" ht="18" customHeight="1" spans="2:49">
      <c r="B42" s="28"/>
      <c r="C42" s="29"/>
      <c r="D42" s="29"/>
      <c r="E42" s="29"/>
      <c r="F42" s="29"/>
      <c r="G42" s="29"/>
      <c r="H42" s="43"/>
      <c r="I42" s="25"/>
      <c r="J42" s="24"/>
      <c r="K42" s="80"/>
      <c r="L42" s="66" t="s">
        <v>98</v>
      </c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109"/>
      <c r="Z42" s="120">
        <v>1</v>
      </c>
      <c r="AA42" s="121"/>
      <c r="AB42" s="122"/>
      <c r="AC42" s="123">
        <v>5175</v>
      </c>
      <c r="AD42" s="124"/>
      <c r="AE42" s="124"/>
      <c r="AF42" s="125"/>
      <c r="AG42" s="99"/>
      <c r="AH42" s="100"/>
      <c r="AI42" s="101"/>
      <c r="AJ42" s="99"/>
      <c r="AK42" s="100"/>
      <c r="AL42" s="101"/>
      <c r="AM42" s="99"/>
      <c r="AN42" s="100"/>
      <c r="AO42" s="101"/>
      <c r="AP42" s="99">
        <f>(AC42+AG42+AJ42+AM42)*Z42</f>
        <v>5175</v>
      </c>
      <c r="AQ42" s="100"/>
      <c r="AR42" s="101"/>
      <c r="AS42" s="96" t="s">
        <v>97</v>
      </c>
      <c r="AT42" s="97"/>
      <c r="AU42" s="97"/>
      <c r="AV42" s="97"/>
      <c r="AW42" s="98"/>
    </row>
    <row r="43" ht="19.5" customHeight="1" spans="2:49">
      <c r="B43" s="46"/>
      <c r="C43" s="47"/>
      <c r="D43" s="47"/>
      <c r="E43" s="47"/>
      <c r="F43" s="47"/>
      <c r="G43" s="47"/>
      <c r="H43" s="31"/>
      <c r="I43" s="58"/>
      <c r="J43" s="59"/>
      <c r="K43" s="21"/>
      <c r="L43" s="81" t="s">
        <v>99</v>
      </c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126">
        <v>38.56</v>
      </c>
      <c r="AA43" s="127"/>
      <c r="AB43" s="128"/>
      <c r="AC43" s="99"/>
      <c r="AD43" s="100"/>
      <c r="AE43" s="100"/>
      <c r="AF43" s="101"/>
      <c r="AG43" s="99"/>
      <c r="AH43" s="100"/>
      <c r="AI43" s="101"/>
      <c r="AJ43" s="99"/>
      <c r="AK43" s="100"/>
      <c r="AL43" s="101"/>
      <c r="AM43" s="99"/>
      <c r="AN43" s="100"/>
      <c r="AO43" s="101"/>
      <c r="AP43" s="126">
        <f>SUM(AP19:AP42)</f>
        <v>623901.4</v>
      </c>
      <c r="AQ43" s="127"/>
      <c r="AR43" s="128"/>
      <c r="AS43" s="150"/>
      <c r="AT43" s="151"/>
      <c r="AU43" s="151"/>
      <c r="AV43" s="151"/>
      <c r="AW43" s="155"/>
    </row>
    <row r="44" ht="17.25" customHeight="1" spans="2:49">
      <c r="B44" s="46"/>
      <c r="C44" s="47"/>
      <c r="D44" s="47"/>
      <c r="E44" s="47"/>
      <c r="F44" s="47"/>
      <c r="G44" s="47"/>
      <c r="H44" s="31"/>
      <c r="I44" s="58"/>
      <c r="J44" s="59"/>
      <c r="K44" s="21"/>
      <c r="L44" s="82" t="s">
        <v>100</v>
      </c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129"/>
      <c r="Z44" s="120"/>
      <c r="AA44" s="121"/>
      <c r="AB44" s="122"/>
      <c r="AC44" s="99"/>
      <c r="AD44" s="100"/>
      <c r="AE44" s="100"/>
      <c r="AF44" s="101"/>
      <c r="AG44" s="99"/>
      <c r="AH44" s="100"/>
      <c r="AI44" s="101"/>
      <c r="AJ44" s="99"/>
      <c r="AK44" s="100"/>
      <c r="AL44" s="101"/>
      <c r="AM44" s="99"/>
      <c r="AN44" s="100"/>
      <c r="AO44" s="101"/>
      <c r="AP44" s="99"/>
      <c r="AQ44" s="100"/>
      <c r="AR44" s="101"/>
      <c r="AS44" s="150"/>
      <c r="AT44" s="151"/>
      <c r="AU44" s="151"/>
      <c r="AV44" s="151"/>
      <c r="AW44" s="155"/>
    </row>
    <row r="45" ht="29.25" customHeight="1" spans="2:49">
      <c r="B45" s="25" t="s">
        <v>95</v>
      </c>
      <c r="C45" s="16"/>
      <c r="D45" s="16"/>
      <c r="E45" s="16"/>
      <c r="F45" s="16"/>
      <c r="G45" s="16"/>
      <c r="H45" s="26"/>
      <c r="I45" s="58"/>
      <c r="J45" s="59"/>
      <c r="K45" s="21"/>
      <c r="L45" s="66" t="s">
        <v>101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109"/>
      <c r="Z45" s="120">
        <v>1</v>
      </c>
      <c r="AA45" s="121"/>
      <c r="AB45" s="122"/>
      <c r="AC45" s="99">
        <v>5475</v>
      </c>
      <c r="AD45" s="100"/>
      <c r="AE45" s="100"/>
      <c r="AF45" s="101"/>
      <c r="AG45" s="99"/>
      <c r="AH45" s="100"/>
      <c r="AI45" s="101"/>
      <c r="AJ45" s="136"/>
      <c r="AK45" s="137"/>
      <c r="AL45" s="138"/>
      <c r="AM45" s="136"/>
      <c r="AN45" s="137"/>
      <c r="AO45" s="138"/>
      <c r="AP45" s="99">
        <f t="shared" ref="AP45:AP50" si="1">(AC45+AG45+AJ45+AM45)*Z45</f>
        <v>5475</v>
      </c>
      <c r="AQ45" s="100"/>
      <c r="AR45" s="101"/>
      <c r="AS45" s="150" t="s">
        <v>102</v>
      </c>
      <c r="AT45" s="151"/>
      <c r="AU45" s="151"/>
      <c r="AV45" s="151"/>
      <c r="AW45" s="155"/>
    </row>
    <row r="46" ht="16.5" customHeight="1" spans="2:49">
      <c r="B46" s="18"/>
      <c r="C46" s="19"/>
      <c r="D46" s="19"/>
      <c r="E46" s="19"/>
      <c r="F46" s="19"/>
      <c r="G46" s="19"/>
      <c r="H46" s="48"/>
      <c r="I46" s="58"/>
      <c r="J46" s="59"/>
      <c r="K46" s="21"/>
      <c r="L46" s="66" t="s">
        <v>103</v>
      </c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109"/>
      <c r="Z46" s="120">
        <v>6.2</v>
      </c>
      <c r="AA46" s="121"/>
      <c r="AB46" s="122"/>
      <c r="AC46" s="99">
        <v>5175</v>
      </c>
      <c r="AD46" s="100"/>
      <c r="AE46" s="100"/>
      <c r="AF46" s="101"/>
      <c r="AG46" s="99"/>
      <c r="AH46" s="100"/>
      <c r="AI46" s="101"/>
      <c r="AJ46" s="136"/>
      <c r="AK46" s="137"/>
      <c r="AL46" s="138"/>
      <c r="AM46" s="136"/>
      <c r="AN46" s="137"/>
      <c r="AO46" s="138"/>
      <c r="AP46" s="99">
        <f t="shared" si="1"/>
        <v>32085</v>
      </c>
      <c r="AQ46" s="100"/>
      <c r="AR46" s="101"/>
      <c r="AS46" s="150" t="s">
        <v>97</v>
      </c>
      <c r="AT46" s="151"/>
      <c r="AU46" s="151"/>
      <c r="AV46" s="151"/>
      <c r="AW46" s="155"/>
    </row>
    <row r="47" ht="16.5" customHeight="1" spans="2:49">
      <c r="B47" s="18"/>
      <c r="C47" s="19"/>
      <c r="D47" s="19"/>
      <c r="E47" s="19"/>
      <c r="F47" s="19"/>
      <c r="G47" s="19"/>
      <c r="H47" s="48"/>
      <c r="I47" s="58"/>
      <c r="J47" s="59"/>
      <c r="K47" s="21"/>
      <c r="L47" s="66" t="s">
        <v>98</v>
      </c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109"/>
      <c r="Z47" s="130">
        <v>1.5</v>
      </c>
      <c r="AA47" s="131"/>
      <c r="AB47" s="132"/>
      <c r="AC47" s="99">
        <v>5175</v>
      </c>
      <c r="AD47" s="100"/>
      <c r="AE47" s="100"/>
      <c r="AF47" s="101"/>
      <c r="AG47" s="99"/>
      <c r="AH47" s="100"/>
      <c r="AI47" s="101"/>
      <c r="AJ47" s="99"/>
      <c r="AK47" s="100"/>
      <c r="AL47" s="101"/>
      <c r="AM47" s="99"/>
      <c r="AN47" s="100"/>
      <c r="AO47" s="101"/>
      <c r="AP47" s="99">
        <f t="shared" si="1"/>
        <v>7762.5</v>
      </c>
      <c r="AQ47" s="100"/>
      <c r="AR47" s="101"/>
      <c r="AS47" s="150" t="s">
        <v>97</v>
      </c>
      <c r="AT47" s="151"/>
      <c r="AU47" s="151"/>
      <c r="AV47" s="151"/>
      <c r="AW47" s="155"/>
    </row>
    <row r="48" ht="28" customHeight="1" spans="2:49">
      <c r="B48" s="18"/>
      <c r="C48" s="19"/>
      <c r="D48" s="19"/>
      <c r="E48" s="19"/>
      <c r="F48" s="19"/>
      <c r="G48" s="19"/>
      <c r="H48" s="48"/>
      <c r="I48" s="58"/>
      <c r="J48" s="59"/>
      <c r="K48" s="21"/>
      <c r="L48" s="66" t="s">
        <v>104</v>
      </c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109"/>
      <c r="Z48" s="120">
        <v>4</v>
      </c>
      <c r="AA48" s="121"/>
      <c r="AB48" s="122"/>
      <c r="AC48" s="99">
        <v>6153</v>
      </c>
      <c r="AD48" s="100"/>
      <c r="AE48" s="100"/>
      <c r="AF48" s="101"/>
      <c r="AG48" s="99"/>
      <c r="AH48" s="100"/>
      <c r="AI48" s="101"/>
      <c r="AJ48" s="136"/>
      <c r="AK48" s="137"/>
      <c r="AL48" s="138"/>
      <c r="AM48" s="136"/>
      <c r="AN48" s="137"/>
      <c r="AO48" s="138"/>
      <c r="AP48" s="99">
        <f t="shared" si="1"/>
        <v>24612</v>
      </c>
      <c r="AQ48" s="100"/>
      <c r="AR48" s="101"/>
      <c r="AS48" s="150" t="s">
        <v>105</v>
      </c>
      <c r="AT48" s="151"/>
      <c r="AU48" s="151"/>
      <c r="AV48" s="151"/>
      <c r="AW48" s="155"/>
    </row>
    <row r="49" ht="27" customHeight="1" spans="2:49">
      <c r="B49" s="18"/>
      <c r="C49" s="19"/>
      <c r="D49" s="19"/>
      <c r="E49" s="19"/>
      <c r="F49" s="19"/>
      <c r="G49" s="19"/>
      <c r="H49" s="48"/>
      <c r="I49" s="58"/>
      <c r="J49" s="59"/>
      <c r="K49" s="21"/>
      <c r="L49" s="66" t="s">
        <v>106</v>
      </c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109"/>
      <c r="Z49" s="120">
        <v>0.25</v>
      </c>
      <c r="AA49" s="121"/>
      <c r="AB49" s="122"/>
      <c r="AC49" s="99">
        <v>5475</v>
      </c>
      <c r="AD49" s="100"/>
      <c r="AE49" s="100"/>
      <c r="AF49" s="101"/>
      <c r="AG49" s="99"/>
      <c r="AH49" s="100"/>
      <c r="AI49" s="101"/>
      <c r="AJ49" s="99"/>
      <c r="AK49" s="100"/>
      <c r="AL49" s="101"/>
      <c r="AM49" s="99"/>
      <c r="AN49" s="100"/>
      <c r="AO49" s="101"/>
      <c r="AP49" s="99">
        <f t="shared" si="1"/>
        <v>1368.75</v>
      </c>
      <c r="AQ49" s="100"/>
      <c r="AR49" s="101"/>
      <c r="AS49" s="150" t="s">
        <v>102</v>
      </c>
      <c r="AT49" s="151"/>
      <c r="AU49" s="151"/>
      <c r="AV49" s="151"/>
      <c r="AW49" s="155"/>
    </row>
    <row r="50" ht="12.75" customHeight="1" spans="2:49">
      <c r="B50" s="18"/>
      <c r="C50" s="19"/>
      <c r="D50" s="19"/>
      <c r="E50" s="19"/>
      <c r="F50" s="19"/>
      <c r="G50" s="19"/>
      <c r="H50" s="48"/>
      <c r="I50" s="58"/>
      <c r="J50" s="59"/>
      <c r="K50" s="21"/>
      <c r="L50" s="25" t="s">
        <v>96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80"/>
      <c r="Z50" s="120">
        <v>3.15</v>
      </c>
      <c r="AA50" s="121"/>
      <c r="AB50" s="122"/>
      <c r="AC50" s="99">
        <v>5175</v>
      </c>
      <c r="AD50" s="100"/>
      <c r="AE50" s="100"/>
      <c r="AF50" s="101"/>
      <c r="AG50" s="99"/>
      <c r="AH50" s="100"/>
      <c r="AI50" s="101"/>
      <c r="AJ50" s="99"/>
      <c r="AK50" s="100"/>
      <c r="AL50" s="101"/>
      <c r="AM50" s="99"/>
      <c r="AN50" s="100"/>
      <c r="AO50" s="101"/>
      <c r="AP50" s="99">
        <f t="shared" si="1"/>
        <v>16301.25</v>
      </c>
      <c r="AQ50" s="100"/>
      <c r="AR50" s="101"/>
      <c r="AS50" s="150" t="s">
        <v>97</v>
      </c>
      <c r="AT50" s="151"/>
      <c r="AU50" s="151"/>
      <c r="AV50" s="151"/>
      <c r="AW50" s="155"/>
    </row>
    <row r="51" ht="12.75" customHeight="1" spans="2:49">
      <c r="B51" s="28"/>
      <c r="C51" s="29"/>
      <c r="D51" s="29"/>
      <c r="E51" s="29"/>
      <c r="F51" s="29"/>
      <c r="G51" s="29"/>
      <c r="H51" s="30"/>
      <c r="I51" s="58"/>
      <c r="J51" s="59"/>
      <c r="K51" s="21"/>
      <c r="L51" s="84" t="s">
        <v>99</v>
      </c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133"/>
      <c r="Z51" s="126">
        <f>Z45+Z46+Z47+Z48+Z49+Z50</f>
        <v>16.1</v>
      </c>
      <c r="AA51" s="127"/>
      <c r="AB51" s="128"/>
      <c r="AC51" s="99"/>
      <c r="AD51" s="100"/>
      <c r="AE51" s="100"/>
      <c r="AF51" s="101"/>
      <c r="AG51" s="99"/>
      <c r="AH51" s="100"/>
      <c r="AI51" s="101"/>
      <c r="AJ51" s="99"/>
      <c r="AK51" s="100"/>
      <c r="AL51" s="101"/>
      <c r="AM51" s="99"/>
      <c r="AN51" s="100"/>
      <c r="AO51" s="101"/>
      <c r="AP51" s="126">
        <f>AP45+AP46+AP47+AP48+AP49+AP50</f>
        <v>87604.5</v>
      </c>
      <c r="AQ51" s="127"/>
      <c r="AR51" s="128"/>
      <c r="AS51" s="150"/>
      <c r="AT51" s="151"/>
      <c r="AU51" s="151"/>
      <c r="AV51" s="151"/>
      <c r="AW51" s="155"/>
    </row>
    <row r="52" ht="18.75" customHeight="1" spans="2:49">
      <c r="B52" s="38"/>
      <c r="C52" s="49"/>
      <c r="D52" s="50" t="s">
        <v>107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0"/>
      <c r="Z52" s="126">
        <f>Z43+Z51</f>
        <v>54.66</v>
      </c>
      <c r="AA52" s="127"/>
      <c r="AB52" s="128"/>
      <c r="AC52" s="99"/>
      <c r="AD52" s="100"/>
      <c r="AE52" s="100"/>
      <c r="AF52" s="101"/>
      <c r="AG52" s="99"/>
      <c r="AH52" s="100"/>
      <c r="AI52" s="101"/>
      <c r="AJ52" s="136"/>
      <c r="AK52" s="137"/>
      <c r="AL52" s="138"/>
      <c r="AM52" s="136"/>
      <c r="AN52" s="137"/>
      <c r="AO52" s="138"/>
      <c r="AP52" s="126">
        <f>AP43+AP51</f>
        <v>711505.9</v>
      </c>
      <c r="AQ52" s="127"/>
      <c r="AR52" s="128"/>
      <c r="AS52" s="150"/>
      <c r="AT52" s="151"/>
      <c r="AU52" s="151"/>
      <c r="AV52" s="151"/>
      <c r="AW52" s="155"/>
    </row>
  </sheetData>
  <mergeCells count="371">
    <mergeCell ref="B1:AW1"/>
    <mergeCell ref="B2:AW2"/>
    <mergeCell ref="B3:AW3"/>
    <mergeCell ref="B4:AW4"/>
    <mergeCell ref="B5:AR5"/>
    <mergeCell ref="AS5:AW5"/>
    <mergeCell ref="B6:AR6"/>
    <mergeCell ref="AS6:AW6"/>
    <mergeCell ref="B7:AN7"/>
    <mergeCell ref="AO7:AR7"/>
    <mergeCell ref="AS7:AW7"/>
    <mergeCell ref="B8:AN8"/>
    <mergeCell ref="AO8:AW8"/>
    <mergeCell ref="B9:P9"/>
    <mergeCell ref="Q9:U9"/>
    <mergeCell ref="V9:AC9"/>
    <mergeCell ref="AD9:AW9"/>
    <mergeCell ref="B10:P10"/>
    <mergeCell ref="Q10:U10"/>
    <mergeCell ref="V10:AC10"/>
    <mergeCell ref="AD10:AW10"/>
    <mergeCell ref="B11:E11"/>
    <mergeCell ref="F11:G11"/>
    <mergeCell ref="K11:N11"/>
    <mergeCell ref="Q11:R11"/>
    <mergeCell ref="S11:AW11"/>
    <mergeCell ref="B12:AF12"/>
    <mergeCell ref="AJ12:AM12"/>
    <mergeCell ref="AP12:AQ12"/>
    <mergeCell ref="AS12:AV12"/>
    <mergeCell ref="B13:AW13"/>
    <mergeCell ref="B14:AC14"/>
    <mergeCell ref="AD14:AI14"/>
    <mergeCell ref="AJ14:AO14"/>
    <mergeCell ref="AP14:AW14"/>
    <mergeCell ref="B15:AW15"/>
    <mergeCell ref="B16:K16"/>
    <mergeCell ref="AG16:AO16"/>
    <mergeCell ref="AP16:AR16"/>
    <mergeCell ref="B17:H17"/>
    <mergeCell ref="I17:K17"/>
    <mergeCell ref="AG17:AI17"/>
    <mergeCell ref="AJ17:AL17"/>
    <mergeCell ref="AM17:AO17"/>
    <mergeCell ref="AP17:AR17"/>
    <mergeCell ref="B18:H18"/>
    <mergeCell ref="I18:K18"/>
    <mergeCell ref="L18:Y18"/>
    <mergeCell ref="Z18:AB18"/>
    <mergeCell ref="AC18:AF18"/>
    <mergeCell ref="AG18:AI18"/>
    <mergeCell ref="AJ18:AL18"/>
    <mergeCell ref="AM18:AO18"/>
    <mergeCell ref="AP18:AR18"/>
    <mergeCell ref="AS18:AW18"/>
    <mergeCell ref="I19:K19"/>
    <mergeCell ref="L19:Y19"/>
    <mergeCell ref="Z19:AB19"/>
    <mergeCell ref="AC19:AF19"/>
    <mergeCell ref="AG19:AI19"/>
    <mergeCell ref="AJ19:AL19"/>
    <mergeCell ref="AM19:AO19"/>
    <mergeCell ref="AP19:AR19"/>
    <mergeCell ref="AS19:AW19"/>
    <mergeCell ref="I20:K20"/>
    <mergeCell ref="L20:Y20"/>
    <mergeCell ref="Z20:AB20"/>
    <mergeCell ref="AC20:AF20"/>
    <mergeCell ref="AG20:AI20"/>
    <mergeCell ref="AJ20:AL20"/>
    <mergeCell ref="AM20:AO20"/>
    <mergeCell ref="AP20:AR20"/>
    <mergeCell ref="AS20:AW20"/>
    <mergeCell ref="I21:K21"/>
    <mergeCell ref="L21:Y21"/>
    <mergeCell ref="Z21:AB21"/>
    <mergeCell ref="AC21:AF21"/>
    <mergeCell ref="AG21:AI21"/>
    <mergeCell ref="AJ21:AL21"/>
    <mergeCell ref="AM21:AO21"/>
    <mergeCell ref="AP21:AR21"/>
    <mergeCell ref="AS21:AW21"/>
    <mergeCell ref="I22:K22"/>
    <mergeCell ref="L22:Y22"/>
    <mergeCell ref="Z22:AB22"/>
    <mergeCell ref="AC22:AF22"/>
    <mergeCell ref="AG22:AI22"/>
    <mergeCell ref="AJ22:AL22"/>
    <mergeCell ref="AM22:AO22"/>
    <mergeCell ref="AP22:AR22"/>
    <mergeCell ref="AS22:AW22"/>
    <mergeCell ref="I23:K23"/>
    <mergeCell ref="L23:Y23"/>
    <mergeCell ref="Z23:AB23"/>
    <mergeCell ref="AC23:AF23"/>
    <mergeCell ref="AG23:AI23"/>
    <mergeCell ref="AJ23:AL23"/>
    <mergeCell ref="AM23:AO23"/>
    <mergeCell ref="AP23:AR23"/>
    <mergeCell ref="AS23:AW23"/>
    <mergeCell ref="I24:Y24"/>
    <mergeCell ref="Z24:AB24"/>
    <mergeCell ref="AC24:AF24"/>
    <mergeCell ref="AG24:AI24"/>
    <mergeCell ref="AJ24:AL24"/>
    <mergeCell ref="AM24:AO24"/>
    <mergeCell ref="AP24:AR24"/>
    <mergeCell ref="AS24:AW24"/>
    <mergeCell ref="B25:G25"/>
    <mergeCell ref="I25:K25"/>
    <mergeCell ref="L25:Y25"/>
    <mergeCell ref="Z25:AB25"/>
    <mergeCell ref="AC25:AF25"/>
    <mergeCell ref="AG25:AI25"/>
    <mergeCell ref="AJ25:AL25"/>
    <mergeCell ref="AM25:AO25"/>
    <mergeCell ref="AP25:AR25"/>
    <mergeCell ref="AS25:AW25"/>
    <mergeCell ref="I26:K26"/>
    <mergeCell ref="L26:Y26"/>
    <mergeCell ref="Z26:AB26"/>
    <mergeCell ref="AC26:AF26"/>
    <mergeCell ref="AG26:AI26"/>
    <mergeCell ref="AJ26:AL26"/>
    <mergeCell ref="AM26:AO26"/>
    <mergeCell ref="AP26:AR26"/>
    <mergeCell ref="AS26:AW26"/>
    <mergeCell ref="I27:K27"/>
    <mergeCell ref="L27:Y27"/>
    <mergeCell ref="Z27:AB27"/>
    <mergeCell ref="AC27:AF27"/>
    <mergeCell ref="AG27:AI27"/>
    <mergeCell ref="AJ27:AL27"/>
    <mergeCell ref="AM27:AO27"/>
    <mergeCell ref="AP27:AR27"/>
    <mergeCell ref="AS27:AW27"/>
    <mergeCell ref="I28:K28"/>
    <mergeCell ref="L28:Y28"/>
    <mergeCell ref="Z28:AB28"/>
    <mergeCell ref="AC28:AF28"/>
    <mergeCell ref="AG28:AI28"/>
    <mergeCell ref="AJ28:AL28"/>
    <mergeCell ref="AM28:AO28"/>
    <mergeCell ref="AP28:AR28"/>
    <mergeCell ref="AS28:AW28"/>
    <mergeCell ref="I29:K29"/>
    <mergeCell ref="L29:Y29"/>
    <mergeCell ref="Z29:AB29"/>
    <mergeCell ref="AC29:AF29"/>
    <mergeCell ref="AG29:AI29"/>
    <mergeCell ref="AJ29:AL29"/>
    <mergeCell ref="AM29:AO29"/>
    <mergeCell ref="AP29:AR29"/>
    <mergeCell ref="AS29:AW29"/>
    <mergeCell ref="I30:K30"/>
    <mergeCell ref="L30:Y30"/>
    <mergeCell ref="Z30:AB30"/>
    <mergeCell ref="AC30:AF30"/>
    <mergeCell ref="AG30:AI30"/>
    <mergeCell ref="AJ30:AL30"/>
    <mergeCell ref="AM30:AO30"/>
    <mergeCell ref="AP30:AR30"/>
    <mergeCell ref="AS30:AW30"/>
    <mergeCell ref="I31:K31"/>
    <mergeCell ref="L31:Y31"/>
    <mergeCell ref="Z31:AB31"/>
    <mergeCell ref="AC31:AF31"/>
    <mergeCell ref="AG31:AI31"/>
    <mergeCell ref="AJ31:AL31"/>
    <mergeCell ref="AM31:AO31"/>
    <mergeCell ref="AP31:AR31"/>
    <mergeCell ref="AS31:AW31"/>
    <mergeCell ref="I32:K32"/>
    <mergeCell ref="L32:Y32"/>
    <mergeCell ref="Z32:AB32"/>
    <mergeCell ref="AC32:AF32"/>
    <mergeCell ref="AG32:AI32"/>
    <mergeCell ref="AJ32:AL32"/>
    <mergeCell ref="AM32:AO32"/>
    <mergeCell ref="AP32:AR32"/>
    <mergeCell ref="AS32:AW32"/>
    <mergeCell ref="I33:K33"/>
    <mergeCell ref="L33:Y33"/>
    <mergeCell ref="Z33:AB33"/>
    <mergeCell ref="AC33:AF33"/>
    <mergeCell ref="AG33:AI33"/>
    <mergeCell ref="AJ33:AL33"/>
    <mergeCell ref="AM33:AO33"/>
    <mergeCell ref="AP33:AR33"/>
    <mergeCell ref="AS33:AW33"/>
    <mergeCell ref="I34:K34"/>
    <mergeCell ref="L34:Y34"/>
    <mergeCell ref="Z34:AB34"/>
    <mergeCell ref="AC34:AF34"/>
    <mergeCell ref="AG34:AI34"/>
    <mergeCell ref="AJ34:AL34"/>
    <mergeCell ref="AM34:AO34"/>
    <mergeCell ref="AP34:AR34"/>
    <mergeCell ref="AS34:AW34"/>
    <mergeCell ref="I35:K35"/>
    <mergeCell ref="Z35:AB35"/>
    <mergeCell ref="AC35:AF35"/>
    <mergeCell ref="AG35:AI35"/>
    <mergeCell ref="AJ35:AL35"/>
    <mergeCell ref="AM35:AO35"/>
    <mergeCell ref="AP35:AR35"/>
    <mergeCell ref="AS35:AW35"/>
    <mergeCell ref="I36:K36"/>
    <mergeCell ref="L36:Y36"/>
    <mergeCell ref="Z36:AB36"/>
    <mergeCell ref="AC36:AF36"/>
    <mergeCell ref="AG36:AI36"/>
    <mergeCell ref="AJ36:AL36"/>
    <mergeCell ref="AM36:AO36"/>
    <mergeCell ref="AP36:AR36"/>
    <mergeCell ref="AS36:AW36"/>
    <mergeCell ref="I37:K37"/>
    <mergeCell ref="L37:Y37"/>
    <mergeCell ref="Z37:AB37"/>
    <mergeCell ref="AC37:AF37"/>
    <mergeCell ref="AG37:AI37"/>
    <mergeCell ref="AJ37:AL37"/>
    <mergeCell ref="AM37:AO37"/>
    <mergeCell ref="AP37:AR37"/>
    <mergeCell ref="AS37:AW37"/>
    <mergeCell ref="I38:K38"/>
    <mergeCell ref="L38:Y38"/>
    <mergeCell ref="Z38:AB38"/>
    <mergeCell ref="AC38:AF38"/>
    <mergeCell ref="AG38:AI38"/>
    <mergeCell ref="AJ38:AL38"/>
    <mergeCell ref="AM38:AO38"/>
    <mergeCell ref="AP38:AR38"/>
    <mergeCell ref="AS38:AW38"/>
    <mergeCell ref="I39:K39"/>
    <mergeCell ref="L39:Y39"/>
    <mergeCell ref="Z39:AB39"/>
    <mergeCell ref="AC39:AF39"/>
    <mergeCell ref="AG39:AI39"/>
    <mergeCell ref="AJ39:AL39"/>
    <mergeCell ref="AM39:AO39"/>
    <mergeCell ref="AP39:AR39"/>
    <mergeCell ref="AS39:AW39"/>
    <mergeCell ref="B40:G40"/>
    <mergeCell ref="I40:K40"/>
    <mergeCell ref="L40:Y40"/>
    <mergeCell ref="Z40:AB40"/>
    <mergeCell ref="AC40:AF40"/>
    <mergeCell ref="AG40:AI40"/>
    <mergeCell ref="AJ40:AL40"/>
    <mergeCell ref="AM40:AO40"/>
    <mergeCell ref="AP40:AR40"/>
    <mergeCell ref="AS40:AW40"/>
    <mergeCell ref="I41:K41"/>
    <mergeCell ref="L41:Y41"/>
    <mergeCell ref="Z41:AB41"/>
    <mergeCell ref="AC41:AF41"/>
    <mergeCell ref="AG41:AI41"/>
    <mergeCell ref="AJ41:AL41"/>
    <mergeCell ref="AM41:AO41"/>
    <mergeCell ref="AP41:AR41"/>
    <mergeCell ref="AS41:AW41"/>
    <mergeCell ref="I42:K42"/>
    <mergeCell ref="L42:Y42"/>
    <mergeCell ref="Z42:AB42"/>
    <mergeCell ref="AC42:AF42"/>
    <mergeCell ref="AG42:AI42"/>
    <mergeCell ref="AJ42:AL42"/>
    <mergeCell ref="AM42:AO42"/>
    <mergeCell ref="AP42:AR42"/>
    <mergeCell ref="AS42:AW42"/>
    <mergeCell ref="B43:G43"/>
    <mergeCell ref="I43:K43"/>
    <mergeCell ref="L43:Y43"/>
    <mergeCell ref="Z43:AB43"/>
    <mergeCell ref="AC43:AF43"/>
    <mergeCell ref="AG43:AI43"/>
    <mergeCell ref="AJ43:AL43"/>
    <mergeCell ref="AM43:AO43"/>
    <mergeCell ref="AP43:AR43"/>
    <mergeCell ref="AS43:AW43"/>
    <mergeCell ref="B44:G44"/>
    <mergeCell ref="I44:K44"/>
    <mergeCell ref="L44:Y44"/>
    <mergeCell ref="Z44:AB44"/>
    <mergeCell ref="AC44:AF44"/>
    <mergeCell ref="AG44:AI44"/>
    <mergeCell ref="AJ44:AL44"/>
    <mergeCell ref="AM44:AO44"/>
    <mergeCell ref="AP44:AR44"/>
    <mergeCell ref="AS44:AW44"/>
    <mergeCell ref="I45:K45"/>
    <mergeCell ref="L45:Y45"/>
    <mergeCell ref="Z45:AB45"/>
    <mergeCell ref="AC45:AF45"/>
    <mergeCell ref="AG45:AI45"/>
    <mergeCell ref="AJ45:AL45"/>
    <mergeCell ref="AM45:AO45"/>
    <mergeCell ref="AP45:AR45"/>
    <mergeCell ref="AS45:AW45"/>
    <mergeCell ref="I46:K46"/>
    <mergeCell ref="L46:Y46"/>
    <mergeCell ref="Z46:AB46"/>
    <mergeCell ref="AC46:AF46"/>
    <mergeCell ref="AG46:AI46"/>
    <mergeCell ref="AJ46:AL46"/>
    <mergeCell ref="AM46:AO46"/>
    <mergeCell ref="AP46:AR46"/>
    <mergeCell ref="AS46:AW46"/>
    <mergeCell ref="I47:K47"/>
    <mergeCell ref="L47:Y47"/>
    <mergeCell ref="Z47:AB47"/>
    <mergeCell ref="AC47:AF47"/>
    <mergeCell ref="AG47:AI47"/>
    <mergeCell ref="AJ47:AL47"/>
    <mergeCell ref="AM47:AO47"/>
    <mergeCell ref="AP47:AR47"/>
    <mergeCell ref="AS47:AW47"/>
    <mergeCell ref="I48:K48"/>
    <mergeCell ref="L48:Y48"/>
    <mergeCell ref="Z48:AB48"/>
    <mergeCell ref="AC48:AF48"/>
    <mergeCell ref="AG48:AI48"/>
    <mergeCell ref="AJ48:AL48"/>
    <mergeCell ref="AM48:AO48"/>
    <mergeCell ref="AP48:AR48"/>
    <mergeCell ref="AS48:AW48"/>
    <mergeCell ref="I49:K49"/>
    <mergeCell ref="L49:Y49"/>
    <mergeCell ref="Z49:AB49"/>
    <mergeCell ref="AC49:AF49"/>
    <mergeCell ref="AG49:AI49"/>
    <mergeCell ref="AJ49:AL49"/>
    <mergeCell ref="AM49:AO49"/>
    <mergeCell ref="AP49:AR49"/>
    <mergeCell ref="AS49:AW49"/>
    <mergeCell ref="I50:K50"/>
    <mergeCell ref="L50:Y50"/>
    <mergeCell ref="Z50:AB50"/>
    <mergeCell ref="AC50:AF50"/>
    <mergeCell ref="AG50:AI50"/>
    <mergeCell ref="AJ50:AL50"/>
    <mergeCell ref="AM50:AO50"/>
    <mergeCell ref="AP50:AR50"/>
    <mergeCell ref="AS50:AW50"/>
    <mergeCell ref="I51:K51"/>
    <mergeCell ref="L51:Y51"/>
    <mergeCell ref="Z51:AB51"/>
    <mergeCell ref="AC51:AF51"/>
    <mergeCell ref="AG51:AI51"/>
    <mergeCell ref="AJ51:AL51"/>
    <mergeCell ref="AM51:AO51"/>
    <mergeCell ref="AP51:AR51"/>
    <mergeCell ref="AS51:AW51"/>
    <mergeCell ref="Z52:AB52"/>
    <mergeCell ref="AC52:AF52"/>
    <mergeCell ref="AG52:AI52"/>
    <mergeCell ref="AJ52:AL52"/>
    <mergeCell ref="AM52:AO52"/>
    <mergeCell ref="AP52:AR52"/>
    <mergeCell ref="AS52:AW52"/>
    <mergeCell ref="L16:Y17"/>
    <mergeCell ref="Z16:AB17"/>
    <mergeCell ref="AC16:AF17"/>
    <mergeCell ref="AS16:AW17"/>
    <mergeCell ref="B19:G24"/>
    <mergeCell ref="B26:G27"/>
    <mergeCell ref="B45:H51"/>
    <mergeCell ref="B41:G42"/>
    <mergeCell ref="B34:G39"/>
    <mergeCell ref="B28:G33"/>
  </mergeCells>
  <pageMargins left="0.25" right="0.25" top="0.75" bottom="0.75" header="0.300000011920929" footer="0.300000011920929"/>
  <pageSetup paperSize="9" scale="7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MyOffice-CoreFramework-Windows/25-982.666.6545.616.0@RELEASE-DESKTOP-WASSABI_HOME-RC-RENEW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01.09.2026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2026-01-22T09:07:00Z</dcterms:created>
  <dcterms:modified xsi:type="dcterms:W3CDTF">2026-08-06T13:14:45Z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8822EEB87F804FA0B32D3044B23FF1CF_13</vt:lpwstr>
  </property>
  <property fmtid="{D5CDD505-2E9C-101B-9397-08002B2CF9AE}" pid="3" name="KSOProductBuildVer">
    <vt:lpwstr>1049-12.2.0.23196</vt:lpwstr>
  </property>
</Properties>
</file>